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1480" windowHeight="9780"/>
  </bookViews>
  <sheets>
    <sheet name="Sayfa1" sheetId="1" r:id="rId1"/>
  </sheets>
  <definedNames>
    <definedName name="_xlnm.Print_Area" localSheetId="0">Sayfa1!$A$1:$J$43</definedName>
  </definedNames>
  <calcPr calcId="144525"/>
</workbook>
</file>

<file path=xl/calcChain.xml><?xml version="1.0" encoding="utf-8"?>
<calcChain xmlns="http://schemas.openxmlformats.org/spreadsheetml/2006/main">
  <c r="AL23" i="1" l="1"/>
  <c r="AL24" i="1"/>
  <c r="AL25" i="1"/>
  <c r="AL26" i="1"/>
  <c r="AL27" i="1"/>
  <c r="AL28" i="1"/>
  <c r="AL29" i="1"/>
  <c r="AL30" i="1"/>
  <c r="AL31" i="1"/>
  <c r="AL32" i="1"/>
  <c r="AL33" i="1"/>
  <c r="D23" i="1"/>
  <c r="D24" i="1"/>
  <c r="D25" i="1"/>
  <c r="D26" i="1"/>
  <c r="D27" i="1"/>
  <c r="D28" i="1"/>
  <c r="D29" i="1"/>
  <c r="D30" i="1"/>
  <c r="D31" i="1"/>
  <c r="D32" i="1"/>
  <c r="D33" i="1"/>
  <c r="J24" i="1" l="1"/>
  <c r="J25" i="1"/>
  <c r="J26" i="1"/>
  <c r="J27" i="1"/>
  <c r="J28" i="1"/>
  <c r="J29" i="1"/>
  <c r="J30" i="1"/>
  <c r="J31" i="1"/>
  <c r="J32" i="1"/>
  <c r="J33" i="1"/>
  <c r="N11" i="1"/>
  <c r="M11" i="1"/>
  <c r="I24" i="1"/>
  <c r="I25" i="1"/>
  <c r="I26" i="1"/>
  <c r="I27" i="1"/>
  <c r="I28" i="1"/>
  <c r="I29" i="1"/>
  <c r="I30" i="1"/>
  <c r="I31" i="1"/>
  <c r="I32" i="1"/>
  <c r="I33" i="1"/>
  <c r="N24" i="1"/>
  <c r="N25" i="1"/>
  <c r="N26" i="1"/>
  <c r="N27" i="1"/>
  <c r="N28" i="1"/>
  <c r="N29" i="1"/>
  <c r="N30" i="1"/>
  <c r="N31" i="1"/>
  <c r="N32" i="1"/>
  <c r="N33" i="1"/>
  <c r="N12" i="1"/>
  <c r="D12" i="1" s="1"/>
  <c r="N13" i="1"/>
  <c r="D13" i="1" s="1"/>
  <c r="N14" i="1"/>
  <c r="D14" i="1" s="1"/>
  <c r="N15" i="1"/>
  <c r="D15" i="1" s="1"/>
  <c r="N16" i="1"/>
  <c r="D16" i="1" s="1"/>
  <c r="N17" i="1"/>
  <c r="D17" i="1" s="1"/>
  <c r="N18" i="1"/>
  <c r="D18" i="1" s="1"/>
  <c r="N19" i="1"/>
  <c r="D19" i="1" s="1"/>
  <c r="N20" i="1"/>
  <c r="D20" i="1" s="1"/>
  <c r="N21" i="1"/>
  <c r="D21" i="1" s="1"/>
  <c r="N22" i="1"/>
  <c r="D22" i="1" s="1"/>
  <c r="N23" i="1"/>
  <c r="M12" i="1"/>
  <c r="M13" i="1"/>
  <c r="M14" i="1"/>
  <c r="M15" i="1"/>
  <c r="M16" i="1"/>
  <c r="M17" i="1"/>
  <c r="M18" i="1"/>
  <c r="M19" i="1"/>
  <c r="M20" i="1"/>
  <c r="M21" i="1"/>
  <c r="M22" i="1"/>
  <c r="M23" i="1"/>
  <c r="M24" i="1"/>
  <c r="M25" i="1"/>
  <c r="M26" i="1"/>
  <c r="M27" i="1"/>
  <c r="M28" i="1"/>
  <c r="M29" i="1"/>
  <c r="M30" i="1"/>
  <c r="M31" i="1"/>
  <c r="M32" i="1"/>
  <c r="M33" i="1"/>
  <c r="AJ33" i="1"/>
  <c r="AG33" i="1"/>
  <c r="AD33" i="1"/>
  <c r="AA33" i="1"/>
  <c r="X33" i="1"/>
  <c r="U33" i="1"/>
  <c r="R33" i="1"/>
  <c r="AJ32" i="1"/>
  <c r="AG32" i="1"/>
  <c r="AD32" i="1"/>
  <c r="AA32" i="1"/>
  <c r="X32" i="1"/>
  <c r="U32" i="1"/>
  <c r="R32" i="1"/>
  <c r="AJ31" i="1"/>
  <c r="AG31" i="1"/>
  <c r="AD31" i="1"/>
  <c r="AA31" i="1"/>
  <c r="X31" i="1"/>
  <c r="U31" i="1"/>
  <c r="R31" i="1"/>
  <c r="AJ30" i="1"/>
  <c r="AG30" i="1"/>
  <c r="AD30" i="1"/>
  <c r="AA30" i="1"/>
  <c r="X30" i="1"/>
  <c r="U30" i="1"/>
  <c r="R30" i="1"/>
  <c r="AJ29" i="1"/>
  <c r="AG29" i="1"/>
  <c r="AD29" i="1"/>
  <c r="AA29" i="1"/>
  <c r="X29" i="1"/>
  <c r="U29" i="1"/>
  <c r="R29" i="1"/>
  <c r="AJ28" i="1"/>
  <c r="AG28" i="1"/>
  <c r="AD28" i="1"/>
  <c r="AA28" i="1"/>
  <c r="X28" i="1"/>
  <c r="U28" i="1"/>
  <c r="R28" i="1"/>
  <c r="AJ27" i="1"/>
  <c r="AG27" i="1"/>
  <c r="AD27" i="1"/>
  <c r="AA27" i="1"/>
  <c r="X27" i="1"/>
  <c r="U27" i="1"/>
  <c r="R27" i="1"/>
  <c r="AJ26" i="1"/>
  <c r="AG26" i="1"/>
  <c r="AD26" i="1"/>
  <c r="AA26" i="1"/>
  <c r="X26" i="1"/>
  <c r="U26" i="1"/>
  <c r="R26" i="1"/>
  <c r="AJ25" i="1"/>
  <c r="AG25" i="1"/>
  <c r="AD25" i="1"/>
  <c r="AA25" i="1"/>
  <c r="X25" i="1"/>
  <c r="U25" i="1"/>
  <c r="R25" i="1"/>
  <c r="AJ24" i="1"/>
  <c r="AG24" i="1"/>
  <c r="AD24" i="1"/>
  <c r="AA24" i="1"/>
  <c r="X24" i="1"/>
  <c r="U24" i="1"/>
  <c r="R24" i="1"/>
  <c r="AJ23" i="1"/>
  <c r="AG23" i="1"/>
  <c r="AD23" i="1"/>
  <c r="AA23" i="1"/>
  <c r="X23" i="1"/>
  <c r="U23" i="1"/>
  <c r="R23" i="1"/>
  <c r="AJ22" i="1"/>
  <c r="AG22" i="1"/>
  <c r="AD22" i="1"/>
  <c r="AA22" i="1"/>
  <c r="X22" i="1"/>
  <c r="U22" i="1"/>
  <c r="R22" i="1"/>
  <c r="AJ21" i="1"/>
  <c r="AG21" i="1"/>
  <c r="AD21" i="1"/>
  <c r="AA21" i="1"/>
  <c r="X21" i="1"/>
  <c r="U21" i="1"/>
  <c r="R21" i="1"/>
  <c r="AJ20" i="1"/>
  <c r="AG20" i="1"/>
  <c r="AD20" i="1"/>
  <c r="AA20" i="1"/>
  <c r="X20" i="1"/>
  <c r="U20" i="1"/>
  <c r="R20" i="1"/>
  <c r="AJ19" i="1"/>
  <c r="AG19" i="1"/>
  <c r="AD19" i="1"/>
  <c r="AA19" i="1"/>
  <c r="X19" i="1"/>
  <c r="U19" i="1"/>
  <c r="R19" i="1"/>
  <c r="AJ18" i="1"/>
  <c r="AG18" i="1"/>
  <c r="AD18" i="1"/>
  <c r="AA18" i="1"/>
  <c r="X18" i="1"/>
  <c r="U18" i="1"/>
  <c r="R18" i="1"/>
  <c r="AJ17" i="1"/>
  <c r="AG17" i="1"/>
  <c r="AD17" i="1"/>
  <c r="AA17" i="1"/>
  <c r="X17" i="1"/>
  <c r="U17" i="1"/>
  <c r="R17" i="1"/>
  <c r="AJ16" i="1"/>
  <c r="AG16" i="1"/>
  <c r="AD16" i="1"/>
  <c r="AA16" i="1"/>
  <c r="X16" i="1"/>
  <c r="U16" i="1"/>
  <c r="R16" i="1"/>
  <c r="AJ15" i="1"/>
  <c r="AG15" i="1"/>
  <c r="AD15" i="1"/>
  <c r="AA15" i="1"/>
  <c r="X15" i="1"/>
  <c r="U15" i="1"/>
  <c r="R15" i="1"/>
  <c r="AJ14" i="1"/>
  <c r="AG14" i="1"/>
  <c r="AD14" i="1"/>
  <c r="AA14" i="1"/>
  <c r="X14" i="1"/>
  <c r="U14" i="1"/>
  <c r="R14" i="1"/>
  <c r="AJ13" i="1"/>
  <c r="AG13" i="1"/>
  <c r="AD13" i="1"/>
  <c r="AA13" i="1"/>
  <c r="X13" i="1"/>
  <c r="U13" i="1"/>
  <c r="R13" i="1"/>
  <c r="AJ12" i="1"/>
  <c r="AG12" i="1"/>
  <c r="AD12" i="1"/>
  <c r="AA12" i="1"/>
  <c r="X12" i="1"/>
  <c r="U12" i="1"/>
  <c r="R12" i="1"/>
  <c r="AJ11" i="1"/>
  <c r="AG11" i="1"/>
  <c r="AD11" i="1"/>
  <c r="AA11" i="1"/>
  <c r="X11" i="1"/>
  <c r="U11" i="1"/>
  <c r="R11" i="1"/>
  <c r="AK23" i="1" l="1"/>
  <c r="AK16" i="1"/>
  <c r="O16" i="1" s="1"/>
  <c r="AL16" i="1" s="1"/>
  <c r="AK18" i="1"/>
  <c r="O18" i="1" s="1"/>
  <c r="AL18" i="1" s="1"/>
  <c r="AK20" i="1"/>
  <c r="O20" i="1" s="1"/>
  <c r="AL20" i="1" s="1"/>
  <c r="AK22" i="1"/>
  <c r="O22" i="1" s="1"/>
  <c r="AL22" i="1" s="1"/>
  <c r="AK24" i="1"/>
  <c r="O24" i="1" s="1"/>
  <c r="AK26" i="1"/>
  <c r="O26" i="1" s="1"/>
  <c r="AK28" i="1"/>
  <c r="O28" i="1" s="1"/>
  <c r="AK30" i="1"/>
  <c r="O30" i="1" s="1"/>
  <c r="AK13" i="1"/>
  <c r="O13" i="1" s="1"/>
  <c r="AL13" i="1" s="1"/>
  <c r="AK15" i="1"/>
  <c r="AK12" i="1"/>
  <c r="AK14" i="1"/>
  <c r="AK17" i="1"/>
  <c r="O17" i="1" s="1"/>
  <c r="AL17" i="1" s="1"/>
  <c r="AK19" i="1"/>
  <c r="O19" i="1" s="1"/>
  <c r="AL19" i="1" s="1"/>
  <c r="AK21" i="1"/>
  <c r="O21" i="1" s="1"/>
  <c r="AL21" i="1" s="1"/>
  <c r="AK25" i="1"/>
  <c r="O25" i="1" s="1"/>
  <c r="AK27" i="1"/>
  <c r="O27" i="1" s="1"/>
  <c r="AK29" i="1"/>
  <c r="O29" i="1" s="1"/>
  <c r="AK31" i="1"/>
  <c r="O31" i="1" s="1"/>
  <c r="AK32" i="1"/>
  <c r="O32" i="1" s="1"/>
  <c r="AK33" i="1"/>
  <c r="O33" i="1" s="1"/>
  <c r="AK11" i="1"/>
  <c r="O11" i="1" s="1"/>
  <c r="AL11" i="1" s="1"/>
  <c r="J13" i="1" l="1"/>
  <c r="I19" i="1"/>
  <c r="J19" i="1"/>
  <c r="J20" i="1"/>
  <c r="I20" i="1"/>
  <c r="I21" i="1"/>
  <c r="J21" i="1"/>
  <c r="I17" i="1"/>
  <c r="J17" i="1"/>
  <c r="J22" i="1"/>
  <c r="I22" i="1"/>
  <c r="J18" i="1"/>
  <c r="I18" i="1"/>
  <c r="O23" i="1"/>
  <c r="I23" i="1" s="1"/>
  <c r="O14" i="1"/>
  <c r="AL14" i="1" s="1"/>
  <c r="O12" i="1"/>
  <c r="AL12" i="1" s="1"/>
  <c r="O15" i="1"/>
  <c r="I16" i="1"/>
  <c r="J16" i="1"/>
  <c r="I13" i="1"/>
  <c r="I15" i="1" l="1"/>
  <c r="AL15" i="1"/>
  <c r="I14" i="1"/>
  <c r="I12" i="1"/>
  <c r="J23" i="1"/>
  <c r="J15" i="1"/>
  <c r="J12" i="1"/>
  <c r="J14" i="1"/>
</calcChain>
</file>

<file path=xl/sharedStrings.xml><?xml version="1.0" encoding="utf-8"?>
<sst xmlns="http://schemas.openxmlformats.org/spreadsheetml/2006/main" count="234" uniqueCount="34">
  <si>
    <t>NUMARASI</t>
  </si>
  <si>
    <t>ADI SOYADI</t>
  </si>
  <si>
    <t>DANIŞMANI</t>
  </si>
  <si>
    <t>PROJE</t>
  </si>
  <si>
    <t>YETERLİK</t>
  </si>
  <si>
    <t>90-100</t>
  </si>
  <si>
    <t>85-89</t>
  </si>
  <si>
    <t>80-84</t>
  </si>
  <si>
    <t>75-79</t>
  </si>
  <si>
    <t>65-74</t>
  </si>
  <si>
    <t>58-64</t>
  </si>
  <si>
    <t>50-57</t>
  </si>
  <si>
    <t>ORTALAMA</t>
  </si>
  <si>
    <t>AĞIRLIKLI NOT ORT.</t>
  </si>
  <si>
    <t>MEVCUT KREDİSİ</t>
  </si>
  <si>
    <t>PROJE DAHİL KREDİ</t>
  </si>
  <si>
    <t>49 -</t>
  </si>
  <si>
    <t>toplam</t>
  </si>
  <si>
    <t>T.C.</t>
  </si>
  <si>
    <t>SAKARYA ÜNİVERSİTESİ</t>
  </si>
  <si>
    <t>JÜRİ</t>
  </si>
  <si>
    <t>YEDEK</t>
  </si>
  <si>
    <t xml:space="preserve"> </t>
  </si>
  <si>
    <t xml:space="preserve">Not:    1) Öğrencinin danışmanı Proje ve Yeterlik Sınavına girmek zorundadır.          
          2) Proje sınavından başarılı olmayan öğrenci yeterlik sınavına alınmaz.
</t>
  </si>
  <si>
    <t>201…...-201…... / ………... YARIYILI SONU</t>
  </si>
  <si>
    <t>………………….………. TEZSİZ YÜKSEK LİSANS PROGRAMI</t>
  </si>
  <si>
    <t>…..../…..../201…</t>
  </si>
  <si>
    <t>PROJE SAVUNMA VE YETERLİK SINAVI BAŞARI LİSTESİ</t>
  </si>
  <si>
    <t xml:space="preserve"> . GRUP</t>
  </si>
  <si>
    <t xml:space="preserve">                  </t>
  </si>
  <si>
    <t>01</t>
  </si>
  <si>
    <t xml:space="preserve"> 00.ENS.FR.36</t>
  </si>
  <si>
    <t>EĞİTİM BİLİMLERİ ENSTİTÜSÜ</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</si>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</sst>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162"/>
      <scheme val="minor"/>
    </font>
    <font>
      <b/>
      <sz val="10"/>
      <color rgb="FF000000"/>
      <name val="Times New Roman"/>
      <family val="1"/>
      <charset val="162"/>
    </font>
    <font>
      <sz val="12"/>
      <color theme="1"/>
      <name val="Times New Roman"/>
      <family val="1"/>
      <charset val="162"/>
    </font>
    <font>
      <b/>
      <sz val="11"/>
      <color theme="1"/>
      <name val="Calibri"/>
      <family val="2"/>
      <charset val="162"/>
      <scheme val="minor"/>
    </font>
    <font>
      <sz val="11"/>
      <color theme="0"/>
      <name val="Calibri"/>
      <family val="2"/>
      <charset val="162"/>
      <scheme val="minor"/>
    </font>
    <font>
      <i/>
      <sz val="12"/>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b/>
      <sz val="12"/>
      <color theme="1"/>
      <name val="Times New Roman"/>
      <family val="1"/>
      <charset val="162"/>
    </font>
    <font>
      <b/>
      <sz val="10"/>
      <color theme="1"/>
      <name val="Times New Roman"/>
      <family val="1"/>
      <charset val="162"/>
    </font>
    <font>
      <b/>
      <sz val="9"/>
      <color rgb="FF000000"/>
      <name val="Times New Roman"/>
      <family val="1"/>
      <charset val="162"/>
    </font>
    <font>
      <sz val="10"/>
      <name val="Times New Roman"/>
      <family val="1"/>
      <charset val="162"/>
    </font>
    <font>
      <sz val="9"/>
      <color theme="1"/>
      <name val="Times New Roman"/>
      <family val="1"/>
      <charset val="162"/>
    </font>
    <font>
      <b/>
      <sz val="12"/>
      <color theme="1"/>
      <name val="Arial"/>
      <family val="2"/>
      <charset val="162"/>
    </font>
    <font>
      <b/>
      <sz val="8"/>
      <color theme="1"/>
      <name val="Arial"/>
      <family val="2"/>
      <charset val="162"/>
    </font>
    <font>
      <b/>
      <sz val="9"/>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00B050"/>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1">
    <xf numFmtId="0" fontId="0" fillId="0" borderId="0"/>
  </cellStyleXfs>
  <cellXfs count="9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0" fillId="0" borderId="0" xfId="0" applyProtection="1">
      <protection hidden="1"/>
    </xf>
    <xf numFmtId="0" fontId="7" fillId="0" borderId="0" xfId="0" applyFont="1" applyFill="1" applyProtection="1">
      <protection hidden="1"/>
    </xf>
    <xf numFmtId="0" fontId="2" fillId="0" borderId="0" xfId="0" applyFont="1" applyBorder="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Border="1" applyProtection="1">
      <protection hidden="1"/>
    </xf>
    <xf numFmtId="0" fontId="7" fillId="0"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7" fillId="0" borderId="0" xfId="0" applyFont="1" applyBorder="1" applyProtection="1">
      <protection hidden="1"/>
    </xf>
    <xf numFmtId="0" fontId="7" fillId="0" borderId="0" xfId="0" applyFont="1" applyProtection="1">
      <protection hidden="1"/>
    </xf>
    <xf numFmtId="0" fontId="4" fillId="0" borderId="0" xfId="0" applyFont="1" applyProtection="1">
      <protection hidden="1"/>
    </xf>
    <xf numFmtId="0" fontId="7" fillId="0" borderId="0" xfId="0" applyFont="1" applyAlignment="1" applyProtection="1">
      <alignment vertical="center"/>
      <protection hidden="1"/>
    </xf>
    <xf numFmtId="0" fontId="1" fillId="0" borderId="7"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8" fillId="0" borderId="0" xfId="0" applyFont="1" applyFill="1" applyBorder="1" applyProtection="1">
      <protection hidden="1"/>
    </xf>
    <xf numFmtId="0" fontId="5" fillId="0" borderId="0" xfId="0" applyFont="1" applyFill="1" applyBorder="1" applyAlignment="1" applyProtection="1">
      <alignment horizontal="center" vertical="center" wrapText="1"/>
      <protection hidden="1"/>
    </xf>
    <xf numFmtId="164" fontId="8" fillId="3" borderId="0" xfId="0" applyNumberFormat="1" applyFont="1" applyFill="1" applyBorder="1" applyProtection="1">
      <protection hidden="1"/>
    </xf>
    <xf numFmtId="0" fontId="8" fillId="5" borderId="0" xfId="0" applyFont="1" applyFill="1" applyBorder="1" applyProtection="1">
      <protection hidden="1"/>
    </xf>
    <xf numFmtId="0" fontId="8" fillId="6" borderId="0" xfId="0" applyFont="1" applyFill="1" applyBorder="1" applyProtection="1">
      <protection hidden="1"/>
    </xf>
    <xf numFmtId="0" fontId="7" fillId="6" borderId="0" xfId="0" applyFont="1" applyFill="1" applyBorder="1" applyProtection="1">
      <protection hidden="1"/>
    </xf>
    <xf numFmtId="0" fontId="12" fillId="0" borderId="1"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hidden="1"/>
    </xf>
    <xf numFmtId="164" fontId="12" fillId="0" borderId="3" xfId="0" applyNumberFormat="1" applyFont="1" applyFill="1" applyBorder="1" applyProtection="1">
      <protection locked="0" hidden="1"/>
    </xf>
    <xf numFmtId="164" fontId="12" fillId="0" borderId="5" xfId="0" applyNumberFormat="1" applyFont="1" applyFill="1" applyBorder="1" applyAlignment="1" applyProtection="1">
      <alignment horizontal="center"/>
      <protection hidden="1"/>
    </xf>
    <xf numFmtId="49" fontId="12" fillId="0" borderId="4"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164" fontId="12" fillId="0" borderId="1" xfId="0" applyNumberFormat="1" applyFont="1" applyFill="1" applyBorder="1" applyProtection="1">
      <protection locked="0"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Border="1" applyAlignment="1" applyProtection="1">
      <alignment horizontal="center"/>
      <protection locked="0"/>
    </xf>
    <xf numFmtId="0" fontId="3" fillId="0" borderId="16" xfId="0" applyFont="1" applyFill="1" applyBorder="1" applyAlignment="1" applyProtection="1">
      <alignment horizontal="center"/>
      <protection hidden="1"/>
    </xf>
    <xf numFmtId="0" fontId="9" fillId="0" borderId="16" xfId="0" applyFont="1" applyFill="1" applyBorder="1" applyAlignment="1" applyProtection="1">
      <alignment horizontal="center" vertical="center"/>
      <protection hidden="1"/>
    </xf>
    <xf numFmtId="0" fontId="3" fillId="0" borderId="19" xfId="0" applyFont="1" applyBorder="1" applyAlignment="1" applyProtection="1">
      <alignment horizontal="center"/>
      <protection hidden="1"/>
    </xf>
    <xf numFmtId="0" fontId="10" fillId="0" borderId="18"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49" fontId="12" fillId="0" borderId="20"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vertical="center" wrapText="1"/>
      <protection locked="0"/>
    </xf>
    <xf numFmtId="0" fontId="12" fillId="0" borderId="2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hidden="1"/>
    </xf>
    <xf numFmtId="164" fontId="12" fillId="0" borderId="21" xfId="0" applyNumberFormat="1" applyFont="1" applyFill="1" applyBorder="1" applyProtection="1">
      <protection locked="0" hidden="1"/>
    </xf>
    <xf numFmtId="164" fontId="12" fillId="0" borderId="24" xfId="0" applyNumberFormat="1" applyFont="1" applyFill="1" applyBorder="1" applyAlignment="1" applyProtection="1">
      <alignment horizontal="center"/>
      <protection hidden="1"/>
    </xf>
    <xf numFmtId="0" fontId="15" fillId="0" borderId="0" xfId="0" applyFont="1" applyAlignment="1">
      <alignment horizontal="center" vertical="top" wrapText="1"/>
    </xf>
    <xf numFmtId="49" fontId="14" fillId="0" borderId="0" xfId="0" applyNumberFormat="1" applyFont="1" applyAlignment="1">
      <alignment horizontal="left" vertical="center" wrapText="1"/>
    </xf>
    <xf numFmtId="0" fontId="14" fillId="0" borderId="16" xfId="0" applyFont="1" applyBorder="1" applyAlignment="1">
      <alignment horizontal="right" vertical="center"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11" fillId="4" borderId="18"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14" fontId="9" fillId="0" borderId="18"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19"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2" fillId="0" borderId="22"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7"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8982" y="257738"/>
          <a:ext cx="1484780" cy="1518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265718</xdr:colOff>
      <xdr:row>1</xdr:row>
      <xdr:rowOff>56032</xdr:rowOff>
    </xdr:from>
    <xdr:to>
      <xdr:col>0</xdr:col>
      <xdr:colOff>1512092</xdr:colOff>
      <xdr:row>7</xdr:row>
      <xdr:rowOff>162479</xdr:rowOff>
    </xdr:to>
    <xdr:pic>
      <xdr:nvPicPr>
        <xdr:cNvPr id="5"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718" y="246532"/>
          <a:ext cx="1246374" cy="1320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6"/>
  <sheetViews>
    <sheetView showGridLines="0" tabSelected="1" view="pageBreakPreview" zoomScale="80" zoomScaleNormal="85" zoomScaleSheetLayoutView="80" workbookViewId="0">
      <selection activeCell="B46" sqref="B46"/>
    </sheetView>
  </sheetViews>
  <sheetFormatPr defaultColWidth="9.140625" defaultRowHeight="15.75" x14ac:dyDescent="0.25"/>
  <cols>
    <col min="1" max="1" width="25.5703125" style="1" customWidth="1"/>
    <col min="2" max="2" width="44.85546875" style="2"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ht="15.6" x14ac:dyDescent="0.3">
      <c r="A1" s="90" t="s">
        <v>18</v>
      </c>
      <c r="B1" s="91"/>
      <c r="C1" s="91"/>
      <c r="D1" s="91"/>
      <c r="E1" s="91"/>
      <c r="F1" s="91"/>
      <c r="G1" s="91"/>
      <c r="H1" s="91"/>
      <c r="I1" s="91"/>
      <c r="J1" s="92"/>
    </row>
    <row r="2" spans="1:50" x14ac:dyDescent="0.25">
      <c r="A2" s="93" t="s">
        <v>19</v>
      </c>
      <c r="B2" s="70"/>
      <c r="C2" s="70"/>
      <c r="D2" s="70"/>
      <c r="E2" s="70"/>
      <c r="F2" s="70"/>
      <c r="G2" s="70"/>
      <c r="H2" s="70"/>
      <c r="I2" s="70"/>
      <c r="J2" s="94"/>
    </row>
    <row r="3" spans="1:50" x14ac:dyDescent="0.25">
      <c r="A3" s="93" t="s">
        <v>32</v>
      </c>
      <c r="B3" s="70"/>
      <c r="C3" s="70"/>
      <c r="D3" s="70"/>
      <c r="E3" s="70"/>
      <c r="F3" s="70"/>
      <c r="G3" s="70"/>
      <c r="H3" s="70"/>
      <c r="I3" s="70"/>
      <c r="J3" s="94"/>
    </row>
    <row r="4" spans="1:50" x14ac:dyDescent="0.25">
      <c r="A4" s="93" t="s">
        <v>24</v>
      </c>
      <c r="B4" s="70"/>
      <c r="C4" s="70"/>
      <c r="D4" s="70"/>
      <c r="E4" s="70"/>
      <c r="F4" s="70"/>
      <c r="G4" s="70"/>
      <c r="H4" s="70"/>
      <c r="I4" s="70"/>
      <c r="J4" s="94"/>
    </row>
    <row r="5" spans="1:50" x14ac:dyDescent="0.25">
      <c r="A5" s="80" t="s">
        <v>25</v>
      </c>
      <c r="B5" s="81"/>
      <c r="C5" s="81"/>
      <c r="D5" s="81"/>
      <c r="E5" s="81"/>
      <c r="F5" s="81"/>
      <c r="G5" s="81"/>
      <c r="H5" s="81"/>
      <c r="I5" s="81"/>
      <c r="J5" s="82"/>
    </row>
    <row r="6" spans="1:50" x14ac:dyDescent="0.25">
      <c r="A6" s="80" t="s">
        <v>27</v>
      </c>
      <c r="B6" s="81"/>
      <c r="C6" s="81"/>
      <c r="D6" s="81"/>
      <c r="E6" s="81"/>
      <c r="F6" s="81"/>
      <c r="G6" s="81"/>
      <c r="H6" s="81"/>
      <c r="I6" s="81"/>
      <c r="J6" s="82"/>
    </row>
    <row r="7" spans="1:50" x14ac:dyDescent="0.25">
      <c r="A7" s="77" t="s">
        <v>26</v>
      </c>
      <c r="B7" s="78"/>
      <c r="C7" s="78"/>
      <c r="D7" s="78"/>
      <c r="E7" s="78"/>
      <c r="F7" s="78"/>
      <c r="G7" s="78"/>
      <c r="H7" s="78"/>
      <c r="I7" s="78"/>
      <c r="J7" s="79"/>
    </row>
    <row r="8" spans="1:50" ht="15.6" x14ac:dyDescent="0.3">
      <c r="A8" s="80" t="s">
        <v>28</v>
      </c>
      <c r="B8" s="81"/>
      <c r="C8" s="81"/>
      <c r="D8" s="81"/>
      <c r="E8" s="81"/>
      <c r="F8" s="81"/>
      <c r="G8" s="81"/>
      <c r="H8" s="81"/>
      <c r="I8" s="81"/>
      <c r="J8" s="82"/>
    </row>
    <row r="9" spans="1:50" ht="16.149999999999999" thickBot="1" x14ac:dyDescent="0.35">
      <c r="A9" s="50"/>
      <c r="B9" s="9"/>
      <c r="C9" s="48"/>
      <c r="D9" s="48"/>
      <c r="E9" s="48"/>
      <c r="F9" s="9"/>
      <c r="G9" s="9"/>
      <c r="H9" s="49"/>
      <c r="I9" s="9"/>
      <c r="J9" s="51"/>
    </row>
    <row r="10" spans="1:50" ht="26.25" thickBot="1" x14ac:dyDescent="0.3">
      <c r="A10" s="19" t="s">
        <v>0</v>
      </c>
      <c r="B10" s="18" t="s">
        <v>1</v>
      </c>
      <c r="C10" s="18" t="s">
        <v>14</v>
      </c>
      <c r="D10" s="18" t="s">
        <v>15</v>
      </c>
      <c r="E10" s="18" t="s">
        <v>13</v>
      </c>
      <c r="F10" s="88" t="s">
        <v>2</v>
      </c>
      <c r="G10" s="89"/>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row>
    <row r="11" spans="1:50" ht="20.100000000000001" customHeight="1" x14ac:dyDescent="0.3">
      <c r="A11" s="29"/>
      <c r="B11" s="30"/>
      <c r="C11" s="31"/>
      <c r="D11" s="32"/>
      <c r="E11" s="31"/>
      <c r="F11" s="75"/>
      <c r="G11" s="76"/>
      <c r="H11" s="28"/>
      <c r="I11" s="33"/>
      <c r="J11" s="34"/>
      <c r="K11" s="10"/>
      <c r="L11" s="10" t="s">
        <v>5</v>
      </c>
      <c r="M11" s="11">
        <f>IF(H11&lt;90,0,IF(H11&lt;=100,4,0))</f>
        <v>0</v>
      </c>
      <c r="N11" s="11" t="str">
        <f>IF(C11=0," ",C11+15)</f>
        <v xml:space="preserve"> </v>
      </c>
      <c r="O11" s="12">
        <f>IF(H11&gt;0,(((AK11*15)+E11)/N11),E11)</f>
        <v>0</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str">
        <f>IF(H11=" "," ",IF(O11&lt;=2.5,"GİREMEZ(ORTALAMA)"," "))</f>
        <v>GİREMEZ(ORTALAMA)</v>
      </c>
      <c r="AM11" s="12"/>
      <c r="AN11" s="12"/>
      <c r="AO11" s="8"/>
      <c r="AP11" s="8"/>
      <c r="AQ11" s="8"/>
      <c r="AR11" s="8"/>
      <c r="AS11" s="8"/>
      <c r="AT11" s="8"/>
      <c r="AU11" s="8"/>
      <c r="AV11" s="8"/>
      <c r="AW11" s="8"/>
      <c r="AX11" s="8"/>
    </row>
    <row r="12" spans="1:50" ht="20.100000000000001" customHeight="1" x14ac:dyDescent="0.3">
      <c r="A12" s="35"/>
      <c r="B12" s="36"/>
      <c r="C12" s="28"/>
      <c r="D12" s="32" t="str">
        <f t="shared" ref="D12:D21" si="0">IF(H12=" "," ",N12)</f>
        <v xml:space="preserve"> </v>
      </c>
      <c r="E12" s="28"/>
      <c r="F12" s="73"/>
      <c r="G12" s="74"/>
      <c r="H12" s="28" t="s">
        <v>22</v>
      </c>
      <c r="I12" s="37" t="str">
        <f t="shared" ref="I12:I33" si="1">IF(C12=0," ",IF(H12=0," ",AL12))</f>
        <v xml:space="preserve"> </v>
      </c>
      <c r="J12" s="34" t="str">
        <f t="shared" ref="J12:J14" si="2">IF(C12=0," ",IF(H12=0," ",O12))</f>
        <v xml:space="preserve"> </v>
      </c>
      <c r="K12" s="10"/>
      <c r="L12" s="10" t="s">
        <v>5</v>
      </c>
      <c r="M12" s="11">
        <f t="shared" ref="M12:M33" si="3">IF(H12&lt;90,0,IF(H12&lt;=100,4,0))</f>
        <v>0</v>
      </c>
      <c r="N12" s="11" t="str">
        <f t="shared" ref="N12:N22" si="4">IF(C12=0," ",C12+15)</f>
        <v xml:space="preserve"> </v>
      </c>
      <c r="O12" s="12" t="e">
        <f t="shared" ref="O12:O33" si="5">IF(H12&gt;0,(((AK12*15)+E12)/N12),E12)</f>
        <v>#VALUE!</v>
      </c>
      <c r="P12" s="13">
        <v>3.5</v>
      </c>
      <c r="Q12" s="13" t="s">
        <v>6</v>
      </c>
      <c r="R12" s="12">
        <f t="shared" ref="R12:R33" si="6">IF(H12&lt;85,0,IF(H12&lt;=89,3.5,0))</f>
        <v>0</v>
      </c>
      <c r="S12" s="13">
        <v>3</v>
      </c>
      <c r="T12" s="13" t="s">
        <v>7</v>
      </c>
      <c r="U12" s="12">
        <f t="shared" ref="U12:U33" si="7">IF(H12&lt;80,0,IF(H12&lt;=84,3,0))</f>
        <v>0</v>
      </c>
      <c r="V12" s="13">
        <v>2.5</v>
      </c>
      <c r="W12" s="13" t="s">
        <v>8</v>
      </c>
      <c r="X12" s="12">
        <f t="shared" ref="X12:X33" si="8">IF(H12&lt;75,0,IF(H12&lt;=79,2.5,0))</f>
        <v>0</v>
      </c>
      <c r="Y12" s="13">
        <v>2</v>
      </c>
      <c r="Z12" s="13" t="s">
        <v>9</v>
      </c>
      <c r="AA12" s="12">
        <f t="shared" ref="AA12:AA33" si="9">IF(H12&lt;65,0,IF(H12&lt;=74,2,0))</f>
        <v>0</v>
      </c>
      <c r="AB12" s="13">
        <v>1.5</v>
      </c>
      <c r="AC12" s="13" t="s">
        <v>10</v>
      </c>
      <c r="AD12" s="12">
        <f t="shared" ref="AD12:AD33" si="10">IF(H12&lt;58,0,IF(H12&lt;=64,1.5,0))</f>
        <v>0</v>
      </c>
      <c r="AE12" s="13">
        <v>1</v>
      </c>
      <c r="AF12" s="13" t="s">
        <v>11</v>
      </c>
      <c r="AG12" s="12">
        <f t="shared" ref="AG12:AG33" si="11">IF(H12&lt;50,0,IF(H12&lt;=57,1,0))</f>
        <v>0</v>
      </c>
      <c r="AH12" s="13">
        <v>0</v>
      </c>
      <c r="AI12" s="13" t="s">
        <v>16</v>
      </c>
      <c r="AJ12" s="12">
        <f t="shared" ref="AJ12:AJ33" si="12">IF(H12&lt;0,0,IF(H12&lt;=49,0,0))</f>
        <v>0</v>
      </c>
      <c r="AK12" s="12">
        <f t="shared" ref="AK12:AK33" si="13">SUM(R12,U12,X12,AA12,AD12,AG12,AJ12,M12)</f>
        <v>0</v>
      </c>
      <c r="AL12" s="24" t="str">
        <f t="shared" ref="AL12:AL33" si="14">IF(H12=" "," ",IF(O12&lt;=2.5,"GİREMEZ(ORTALAMA)"," "))</f>
        <v xml:space="preserve"> </v>
      </c>
      <c r="AM12" s="12"/>
      <c r="AN12" s="14"/>
      <c r="AO12" s="15"/>
      <c r="AP12" s="15"/>
      <c r="AQ12" s="15"/>
      <c r="AR12" s="15"/>
      <c r="AS12" s="15"/>
      <c r="AT12" s="15"/>
      <c r="AU12" s="15"/>
      <c r="AV12" s="15"/>
      <c r="AW12" s="15"/>
      <c r="AX12" s="15"/>
    </row>
    <row r="13" spans="1:50" ht="20.100000000000001" customHeight="1" x14ac:dyDescent="0.3">
      <c r="A13" s="35"/>
      <c r="B13" s="36"/>
      <c r="C13" s="28"/>
      <c r="D13" s="32" t="str">
        <f t="shared" si="0"/>
        <v xml:space="preserve"> </v>
      </c>
      <c r="E13" s="28"/>
      <c r="F13" s="73"/>
      <c r="G13" s="74"/>
      <c r="H13" s="28" t="s">
        <v>22</v>
      </c>
      <c r="I13" s="37" t="str">
        <f t="shared" si="1"/>
        <v xml:space="preserve"> </v>
      </c>
      <c r="J13" s="34" t="str">
        <f t="shared" si="2"/>
        <v xml:space="preserve"> </v>
      </c>
      <c r="K13" s="10"/>
      <c r="L13" s="10" t="s">
        <v>5</v>
      </c>
      <c r="M13" s="11">
        <f t="shared" si="3"/>
        <v>0</v>
      </c>
      <c r="N13" s="11" t="str">
        <f t="shared" si="4"/>
        <v xml:space="preserve"> </v>
      </c>
      <c r="O13" s="12" t="e">
        <f t="shared" si="5"/>
        <v>#VALUE!</v>
      </c>
      <c r="P13" s="13">
        <v>3.5</v>
      </c>
      <c r="Q13" s="13" t="s">
        <v>6</v>
      </c>
      <c r="R13" s="12">
        <f t="shared" si="6"/>
        <v>0</v>
      </c>
      <c r="S13" s="13">
        <v>3</v>
      </c>
      <c r="T13" s="13" t="s">
        <v>7</v>
      </c>
      <c r="U13" s="12">
        <f t="shared" si="7"/>
        <v>0</v>
      </c>
      <c r="V13" s="13">
        <v>2.5</v>
      </c>
      <c r="W13" s="13" t="s">
        <v>8</v>
      </c>
      <c r="X13" s="12">
        <f t="shared" si="8"/>
        <v>0</v>
      </c>
      <c r="Y13" s="13">
        <v>2</v>
      </c>
      <c r="Z13" s="13" t="s">
        <v>9</v>
      </c>
      <c r="AA13" s="12">
        <f t="shared" si="9"/>
        <v>0</v>
      </c>
      <c r="AB13" s="13">
        <v>1.5</v>
      </c>
      <c r="AC13" s="13" t="s">
        <v>10</v>
      </c>
      <c r="AD13" s="12">
        <f t="shared" si="10"/>
        <v>0</v>
      </c>
      <c r="AE13" s="13">
        <v>1</v>
      </c>
      <c r="AF13" s="13" t="s">
        <v>11</v>
      </c>
      <c r="AG13" s="12">
        <f t="shared" si="11"/>
        <v>0</v>
      </c>
      <c r="AH13" s="13">
        <v>0</v>
      </c>
      <c r="AI13" s="13" t="s">
        <v>16</v>
      </c>
      <c r="AJ13" s="12">
        <f t="shared" si="12"/>
        <v>0</v>
      </c>
      <c r="AK13" s="12">
        <f t="shared" si="13"/>
        <v>0</v>
      </c>
      <c r="AL13" s="24" t="str">
        <f t="shared" si="14"/>
        <v xml:space="preserve"> </v>
      </c>
      <c r="AM13" s="12"/>
      <c r="AN13" s="14"/>
      <c r="AO13" s="15"/>
      <c r="AP13" s="15"/>
      <c r="AQ13" s="15"/>
      <c r="AR13" s="15"/>
      <c r="AS13" s="15"/>
      <c r="AT13" s="15"/>
      <c r="AU13" s="15"/>
      <c r="AV13" s="15"/>
      <c r="AW13" s="15"/>
      <c r="AX13" s="15"/>
    </row>
    <row r="14" spans="1:50" ht="20.100000000000001" customHeight="1" x14ac:dyDescent="0.3">
      <c r="A14" s="35"/>
      <c r="B14" s="36"/>
      <c r="C14" s="28"/>
      <c r="D14" s="32" t="str">
        <f t="shared" si="0"/>
        <v xml:space="preserve"> </v>
      </c>
      <c r="E14" s="28"/>
      <c r="F14" s="73"/>
      <c r="G14" s="74"/>
      <c r="H14" s="28" t="s">
        <v>22</v>
      </c>
      <c r="I14" s="37" t="str">
        <f t="shared" si="1"/>
        <v xml:space="preserve"> </v>
      </c>
      <c r="J14" s="34" t="str">
        <f t="shared" si="2"/>
        <v xml:space="preserve"> </v>
      </c>
      <c r="K14" s="10"/>
      <c r="L14" s="10" t="s">
        <v>5</v>
      </c>
      <c r="M14" s="11">
        <f t="shared" si="3"/>
        <v>0</v>
      </c>
      <c r="N14" s="11" t="str">
        <f t="shared" si="4"/>
        <v xml:space="preserve"> </v>
      </c>
      <c r="O14" s="12" t="e">
        <f t="shared" si="5"/>
        <v>#VALUE!</v>
      </c>
      <c r="P14" s="13">
        <v>3.5</v>
      </c>
      <c r="Q14" s="13" t="s">
        <v>6</v>
      </c>
      <c r="R14" s="12">
        <f t="shared" si="6"/>
        <v>0</v>
      </c>
      <c r="S14" s="13">
        <v>3</v>
      </c>
      <c r="T14" s="13" t="s">
        <v>7</v>
      </c>
      <c r="U14" s="12">
        <f t="shared" si="7"/>
        <v>0</v>
      </c>
      <c r="V14" s="13">
        <v>2.5</v>
      </c>
      <c r="W14" s="13" t="s">
        <v>8</v>
      </c>
      <c r="X14" s="12">
        <f t="shared" si="8"/>
        <v>0</v>
      </c>
      <c r="Y14" s="13">
        <v>2</v>
      </c>
      <c r="Z14" s="13" t="s">
        <v>9</v>
      </c>
      <c r="AA14" s="12">
        <f t="shared" si="9"/>
        <v>0</v>
      </c>
      <c r="AB14" s="13">
        <v>1.5</v>
      </c>
      <c r="AC14" s="13" t="s">
        <v>10</v>
      </c>
      <c r="AD14" s="12">
        <f t="shared" si="10"/>
        <v>0</v>
      </c>
      <c r="AE14" s="13">
        <v>1</v>
      </c>
      <c r="AF14" s="13" t="s">
        <v>11</v>
      </c>
      <c r="AG14" s="12">
        <f t="shared" si="11"/>
        <v>0</v>
      </c>
      <c r="AH14" s="13">
        <v>0</v>
      </c>
      <c r="AI14" s="13" t="s">
        <v>16</v>
      </c>
      <c r="AJ14" s="12">
        <f t="shared" si="12"/>
        <v>0</v>
      </c>
      <c r="AK14" s="12">
        <f t="shared" si="13"/>
        <v>0</v>
      </c>
      <c r="AL14" s="24" t="str">
        <f t="shared" si="14"/>
        <v xml:space="preserve"> </v>
      </c>
      <c r="AM14" s="12"/>
      <c r="AN14" s="14"/>
      <c r="AO14" s="15"/>
      <c r="AP14" s="15"/>
      <c r="AQ14" s="15"/>
      <c r="AR14" s="15"/>
      <c r="AS14" s="15"/>
      <c r="AT14" s="15"/>
      <c r="AU14" s="15"/>
      <c r="AV14" s="15"/>
      <c r="AW14" s="15"/>
      <c r="AX14" s="15"/>
    </row>
    <row r="15" spans="1:50" ht="20.100000000000001" customHeight="1" x14ac:dyDescent="0.3">
      <c r="A15" s="35"/>
      <c r="B15" s="36"/>
      <c r="C15" s="28"/>
      <c r="D15" s="32" t="str">
        <f t="shared" si="0"/>
        <v xml:space="preserve"> </v>
      </c>
      <c r="E15" s="28"/>
      <c r="F15" s="73"/>
      <c r="G15" s="74"/>
      <c r="H15" s="28" t="s">
        <v>22</v>
      </c>
      <c r="I15" s="37" t="str">
        <f t="shared" si="1"/>
        <v xml:space="preserve"> </v>
      </c>
      <c r="J15" s="34" t="str">
        <f>IF(C15=0," ",IF(H15=0," ",O15))</f>
        <v xml:space="preserve"> </v>
      </c>
      <c r="K15" s="10"/>
      <c r="L15" s="10" t="s">
        <v>5</v>
      </c>
      <c r="M15" s="11">
        <f t="shared" si="3"/>
        <v>0</v>
      </c>
      <c r="N15" s="11" t="str">
        <f t="shared" si="4"/>
        <v xml:space="preserve"> </v>
      </c>
      <c r="O15" s="12" t="e">
        <f t="shared" si="5"/>
        <v>#VALUE!</v>
      </c>
      <c r="P15" s="13">
        <v>3.5</v>
      </c>
      <c r="Q15" s="13" t="s">
        <v>6</v>
      </c>
      <c r="R15" s="12">
        <f t="shared" si="6"/>
        <v>0</v>
      </c>
      <c r="S15" s="13">
        <v>3</v>
      </c>
      <c r="T15" s="13" t="s">
        <v>7</v>
      </c>
      <c r="U15" s="12">
        <f t="shared" si="7"/>
        <v>0</v>
      </c>
      <c r="V15" s="13">
        <v>2.5</v>
      </c>
      <c r="W15" s="13" t="s">
        <v>8</v>
      </c>
      <c r="X15" s="12">
        <f t="shared" si="8"/>
        <v>0</v>
      </c>
      <c r="Y15" s="13">
        <v>2</v>
      </c>
      <c r="Z15" s="13" t="s">
        <v>9</v>
      </c>
      <c r="AA15" s="12">
        <f t="shared" si="9"/>
        <v>0</v>
      </c>
      <c r="AB15" s="13">
        <v>1.5</v>
      </c>
      <c r="AC15" s="13" t="s">
        <v>10</v>
      </c>
      <c r="AD15" s="12">
        <f t="shared" si="10"/>
        <v>0</v>
      </c>
      <c r="AE15" s="13">
        <v>1</v>
      </c>
      <c r="AF15" s="13" t="s">
        <v>11</v>
      </c>
      <c r="AG15" s="12">
        <f t="shared" si="11"/>
        <v>0</v>
      </c>
      <c r="AH15" s="13">
        <v>0</v>
      </c>
      <c r="AI15" s="13" t="s">
        <v>16</v>
      </c>
      <c r="AJ15" s="12">
        <f t="shared" si="12"/>
        <v>0</v>
      </c>
      <c r="AK15" s="12">
        <f t="shared" si="13"/>
        <v>0</v>
      </c>
      <c r="AL15" s="24" t="str">
        <f t="shared" si="14"/>
        <v xml:space="preserve"> </v>
      </c>
      <c r="AM15" s="12"/>
      <c r="AN15" s="14"/>
      <c r="AO15" s="15"/>
      <c r="AP15" s="15"/>
      <c r="AQ15" s="15"/>
      <c r="AR15" s="15"/>
      <c r="AS15" s="15"/>
      <c r="AT15" s="15"/>
      <c r="AU15" s="15"/>
      <c r="AV15" s="15"/>
      <c r="AW15" s="15"/>
      <c r="AX15" s="15"/>
    </row>
    <row r="16" spans="1:50" ht="20.100000000000001" customHeight="1" x14ac:dyDescent="0.3">
      <c r="A16" s="35"/>
      <c r="B16" s="36"/>
      <c r="C16" s="28"/>
      <c r="D16" s="32" t="str">
        <f t="shared" si="0"/>
        <v xml:space="preserve"> </v>
      </c>
      <c r="E16" s="28"/>
      <c r="F16" s="73"/>
      <c r="G16" s="74"/>
      <c r="H16" s="28" t="s">
        <v>22</v>
      </c>
      <c r="I16" s="37" t="str">
        <f t="shared" si="1"/>
        <v xml:space="preserve"> </v>
      </c>
      <c r="J16" s="34" t="str">
        <f t="shared" ref="J16:J33" si="15">IF(C16=0," ",IF(H16=0," ",O16))</f>
        <v xml:space="preserve"> </v>
      </c>
      <c r="K16" s="21"/>
      <c r="L16" s="21" t="s">
        <v>5</v>
      </c>
      <c r="M16" s="25">
        <f t="shared" si="3"/>
        <v>0</v>
      </c>
      <c r="N16" s="26" t="str">
        <f t="shared" si="4"/>
        <v xml:space="preserve"> </v>
      </c>
      <c r="O16" s="27" t="e">
        <f t="shared" si="5"/>
        <v>#VALUE!</v>
      </c>
      <c r="P16" s="23">
        <v>3.5</v>
      </c>
      <c r="Q16" s="23" t="s">
        <v>6</v>
      </c>
      <c r="R16" s="25">
        <f t="shared" si="6"/>
        <v>0</v>
      </c>
      <c r="S16" s="23">
        <v>3</v>
      </c>
      <c r="T16" s="23" t="s">
        <v>7</v>
      </c>
      <c r="U16" s="25">
        <f t="shared" si="7"/>
        <v>0</v>
      </c>
      <c r="V16" s="23">
        <v>2.5</v>
      </c>
      <c r="W16" s="23" t="s">
        <v>8</v>
      </c>
      <c r="X16" s="25">
        <f t="shared" si="8"/>
        <v>0</v>
      </c>
      <c r="Y16" s="23">
        <v>2</v>
      </c>
      <c r="Z16" s="23" t="s">
        <v>9</v>
      </c>
      <c r="AA16" s="25">
        <f t="shared" si="9"/>
        <v>0</v>
      </c>
      <c r="AB16" s="23">
        <v>1.5</v>
      </c>
      <c r="AC16" s="23" t="s">
        <v>10</v>
      </c>
      <c r="AD16" s="25">
        <f t="shared" si="10"/>
        <v>0</v>
      </c>
      <c r="AE16" s="23">
        <v>1</v>
      </c>
      <c r="AF16" s="23" t="s">
        <v>11</v>
      </c>
      <c r="AG16" s="25">
        <f t="shared" si="11"/>
        <v>0</v>
      </c>
      <c r="AH16" s="23">
        <v>0</v>
      </c>
      <c r="AI16" s="23" t="s">
        <v>16</v>
      </c>
      <c r="AJ16" s="25">
        <f t="shared" si="12"/>
        <v>0</v>
      </c>
      <c r="AK16" s="22">
        <f t="shared" si="13"/>
        <v>0</v>
      </c>
      <c r="AL16" s="24" t="str">
        <f t="shared" si="14"/>
        <v xml:space="preserve"> </v>
      </c>
      <c r="AM16" s="12"/>
      <c r="AN16" s="14"/>
      <c r="AO16" s="15"/>
      <c r="AP16" s="15"/>
      <c r="AQ16" s="15"/>
      <c r="AR16" s="15"/>
      <c r="AS16" s="15"/>
      <c r="AT16" s="15"/>
      <c r="AU16" s="15"/>
      <c r="AV16" s="15"/>
      <c r="AW16" s="15"/>
      <c r="AX16" s="15"/>
    </row>
    <row r="17" spans="1:50" ht="20.100000000000001" customHeight="1" x14ac:dyDescent="0.3">
      <c r="A17" s="35"/>
      <c r="B17" s="36"/>
      <c r="C17" s="28"/>
      <c r="D17" s="32" t="str">
        <f t="shared" si="0"/>
        <v xml:space="preserve"> </v>
      </c>
      <c r="E17" s="28"/>
      <c r="F17" s="73"/>
      <c r="G17" s="74"/>
      <c r="H17" s="28" t="s">
        <v>22</v>
      </c>
      <c r="I17" s="37" t="str">
        <f t="shared" si="1"/>
        <v xml:space="preserve"> </v>
      </c>
      <c r="J17" s="34" t="str">
        <f t="shared" si="15"/>
        <v xml:space="preserve"> </v>
      </c>
      <c r="K17" s="10"/>
      <c r="L17" s="10" t="s">
        <v>5</v>
      </c>
      <c r="M17" s="11">
        <f t="shared" si="3"/>
        <v>0</v>
      </c>
      <c r="N17" s="11" t="str">
        <f t="shared" si="4"/>
        <v xml:space="preserve"> </v>
      </c>
      <c r="O17" s="12" t="e">
        <f t="shared" si="5"/>
        <v>#VALUE!</v>
      </c>
      <c r="P17" s="13">
        <v>3.5</v>
      </c>
      <c r="Q17" s="13" t="s">
        <v>6</v>
      </c>
      <c r="R17" s="12">
        <f t="shared" si="6"/>
        <v>0</v>
      </c>
      <c r="S17" s="13">
        <v>3</v>
      </c>
      <c r="T17" s="13" t="s">
        <v>7</v>
      </c>
      <c r="U17" s="12">
        <f t="shared" si="7"/>
        <v>0</v>
      </c>
      <c r="V17" s="13">
        <v>2.5</v>
      </c>
      <c r="W17" s="13" t="s">
        <v>8</v>
      </c>
      <c r="X17" s="12">
        <f t="shared" si="8"/>
        <v>0</v>
      </c>
      <c r="Y17" s="13">
        <v>2</v>
      </c>
      <c r="Z17" s="13" t="s">
        <v>9</v>
      </c>
      <c r="AA17" s="12">
        <f t="shared" si="9"/>
        <v>0</v>
      </c>
      <c r="AB17" s="13">
        <v>1.5</v>
      </c>
      <c r="AC17" s="13" t="s">
        <v>10</v>
      </c>
      <c r="AD17" s="12">
        <f t="shared" si="10"/>
        <v>0</v>
      </c>
      <c r="AE17" s="13">
        <v>1</v>
      </c>
      <c r="AF17" s="13" t="s">
        <v>11</v>
      </c>
      <c r="AG17" s="12">
        <f t="shared" si="11"/>
        <v>0</v>
      </c>
      <c r="AH17" s="13">
        <v>0</v>
      </c>
      <c r="AI17" s="13" t="s">
        <v>16</v>
      </c>
      <c r="AJ17" s="12">
        <f t="shared" si="12"/>
        <v>0</v>
      </c>
      <c r="AK17" s="12">
        <f t="shared" si="13"/>
        <v>0</v>
      </c>
      <c r="AL17" s="24" t="str">
        <f t="shared" si="14"/>
        <v xml:space="preserve"> </v>
      </c>
      <c r="AM17" s="12"/>
      <c r="AN17" s="14"/>
      <c r="AO17" s="15"/>
      <c r="AP17" s="15"/>
      <c r="AQ17" s="15"/>
      <c r="AR17" s="15"/>
      <c r="AS17" s="15"/>
      <c r="AT17" s="15"/>
      <c r="AU17" s="15"/>
      <c r="AV17" s="15"/>
      <c r="AW17" s="15"/>
      <c r="AX17" s="15"/>
    </row>
    <row r="18" spans="1:50" ht="20.100000000000001" customHeight="1" x14ac:dyDescent="0.3">
      <c r="A18" s="35"/>
      <c r="B18" s="36"/>
      <c r="C18" s="28"/>
      <c r="D18" s="32" t="str">
        <f t="shared" si="0"/>
        <v xml:space="preserve"> </v>
      </c>
      <c r="E18" s="28"/>
      <c r="F18" s="73"/>
      <c r="G18" s="74"/>
      <c r="H18" s="28" t="s">
        <v>22</v>
      </c>
      <c r="I18" s="37" t="str">
        <f t="shared" si="1"/>
        <v xml:space="preserve"> </v>
      </c>
      <c r="J18" s="34" t="str">
        <f t="shared" si="15"/>
        <v xml:space="preserve"> </v>
      </c>
      <c r="K18" s="10"/>
      <c r="L18" s="10" t="s">
        <v>5</v>
      </c>
      <c r="M18" s="11">
        <f t="shared" si="3"/>
        <v>0</v>
      </c>
      <c r="N18" s="11" t="str">
        <f t="shared" si="4"/>
        <v xml:space="preserve"> </v>
      </c>
      <c r="O18" s="12" t="e">
        <f t="shared" si="5"/>
        <v>#VALUE!</v>
      </c>
      <c r="P18" s="13">
        <v>3.5</v>
      </c>
      <c r="Q18" s="13" t="s">
        <v>6</v>
      </c>
      <c r="R18" s="12">
        <f t="shared" si="6"/>
        <v>0</v>
      </c>
      <c r="S18" s="13">
        <v>3</v>
      </c>
      <c r="T18" s="13" t="s">
        <v>7</v>
      </c>
      <c r="U18" s="12">
        <f t="shared" si="7"/>
        <v>0</v>
      </c>
      <c r="V18" s="13">
        <v>2.5</v>
      </c>
      <c r="W18" s="13" t="s">
        <v>8</v>
      </c>
      <c r="X18" s="12">
        <f t="shared" si="8"/>
        <v>0</v>
      </c>
      <c r="Y18" s="13">
        <v>2</v>
      </c>
      <c r="Z18" s="13" t="s">
        <v>9</v>
      </c>
      <c r="AA18" s="12">
        <f t="shared" si="9"/>
        <v>0</v>
      </c>
      <c r="AB18" s="13">
        <v>1.5</v>
      </c>
      <c r="AC18" s="13" t="s">
        <v>10</v>
      </c>
      <c r="AD18" s="12">
        <f t="shared" si="10"/>
        <v>0</v>
      </c>
      <c r="AE18" s="13">
        <v>1</v>
      </c>
      <c r="AF18" s="13" t="s">
        <v>11</v>
      </c>
      <c r="AG18" s="12">
        <f t="shared" si="11"/>
        <v>0</v>
      </c>
      <c r="AH18" s="13">
        <v>0</v>
      </c>
      <c r="AI18" s="13" t="s">
        <v>16</v>
      </c>
      <c r="AJ18" s="12">
        <f t="shared" si="12"/>
        <v>0</v>
      </c>
      <c r="AK18" s="12">
        <f t="shared" si="13"/>
        <v>0</v>
      </c>
      <c r="AL18" s="24" t="str">
        <f t="shared" si="14"/>
        <v xml:space="preserve"> </v>
      </c>
      <c r="AM18" s="12"/>
      <c r="AN18" s="14"/>
      <c r="AO18" s="15"/>
      <c r="AP18" s="15"/>
      <c r="AQ18" s="15"/>
      <c r="AR18" s="15"/>
      <c r="AS18" s="15"/>
      <c r="AT18" s="15"/>
      <c r="AU18" s="15"/>
      <c r="AV18" s="15"/>
      <c r="AW18" s="15"/>
      <c r="AX18" s="15"/>
    </row>
    <row r="19" spans="1:50" ht="20.100000000000001" customHeight="1" x14ac:dyDescent="0.3">
      <c r="A19" s="35"/>
      <c r="B19" s="36"/>
      <c r="C19" s="28"/>
      <c r="D19" s="32" t="str">
        <f t="shared" si="0"/>
        <v xml:space="preserve"> </v>
      </c>
      <c r="E19" s="28"/>
      <c r="F19" s="73"/>
      <c r="G19" s="74"/>
      <c r="H19" s="28" t="s">
        <v>22</v>
      </c>
      <c r="I19" s="37" t="str">
        <f t="shared" si="1"/>
        <v xml:space="preserve"> </v>
      </c>
      <c r="J19" s="34" t="str">
        <f t="shared" si="15"/>
        <v xml:space="preserve"> </v>
      </c>
      <c r="K19" s="10"/>
      <c r="L19" s="10" t="s">
        <v>5</v>
      </c>
      <c r="M19" s="11">
        <f t="shared" si="3"/>
        <v>0</v>
      </c>
      <c r="N19" s="11" t="str">
        <f t="shared" si="4"/>
        <v xml:space="preserve"> </v>
      </c>
      <c r="O19" s="12" t="e">
        <f t="shared" si="5"/>
        <v>#VALUE!</v>
      </c>
      <c r="P19" s="13">
        <v>3.5</v>
      </c>
      <c r="Q19" s="13" t="s">
        <v>6</v>
      </c>
      <c r="R19" s="12">
        <f t="shared" si="6"/>
        <v>0</v>
      </c>
      <c r="S19" s="13">
        <v>3</v>
      </c>
      <c r="T19" s="13" t="s">
        <v>7</v>
      </c>
      <c r="U19" s="12">
        <f t="shared" si="7"/>
        <v>0</v>
      </c>
      <c r="V19" s="13">
        <v>2.5</v>
      </c>
      <c r="W19" s="13" t="s">
        <v>8</v>
      </c>
      <c r="X19" s="12">
        <f t="shared" si="8"/>
        <v>0</v>
      </c>
      <c r="Y19" s="13">
        <v>2</v>
      </c>
      <c r="Z19" s="13" t="s">
        <v>9</v>
      </c>
      <c r="AA19" s="12">
        <f t="shared" si="9"/>
        <v>0</v>
      </c>
      <c r="AB19" s="13">
        <v>1.5</v>
      </c>
      <c r="AC19" s="13" t="s">
        <v>10</v>
      </c>
      <c r="AD19" s="12">
        <f t="shared" si="10"/>
        <v>0</v>
      </c>
      <c r="AE19" s="13">
        <v>1</v>
      </c>
      <c r="AF19" s="13" t="s">
        <v>11</v>
      </c>
      <c r="AG19" s="12">
        <f t="shared" si="11"/>
        <v>0</v>
      </c>
      <c r="AH19" s="13">
        <v>0</v>
      </c>
      <c r="AI19" s="13" t="s">
        <v>16</v>
      </c>
      <c r="AJ19" s="12">
        <f t="shared" si="12"/>
        <v>0</v>
      </c>
      <c r="AK19" s="12">
        <f t="shared" si="13"/>
        <v>0</v>
      </c>
      <c r="AL19" s="24" t="str">
        <f t="shared" si="14"/>
        <v xml:space="preserve"> </v>
      </c>
      <c r="AM19" s="12"/>
      <c r="AN19" s="14"/>
      <c r="AO19" s="15"/>
      <c r="AP19" s="15"/>
      <c r="AQ19" s="15"/>
      <c r="AR19" s="15"/>
      <c r="AS19" s="15"/>
      <c r="AT19" s="15"/>
      <c r="AU19" s="15"/>
      <c r="AV19" s="15"/>
      <c r="AW19" s="15"/>
      <c r="AX19" s="15"/>
    </row>
    <row r="20" spans="1:50" ht="20.100000000000001" customHeight="1" x14ac:dyDescent="0.3">
      <c r="A20" s="35"/>
      <c r="B20" s="36"/>
      <c r="C20" s="28"/>
      <c r="D20" s="32" t="str">
        <f t="shared" si="0"/>
        <v xml:space="preserve"> </v>
      </c>
      <c r="E20" s="28"/>
      <c r="F20" s="73"/>
      <c r="G20" s="74"/>
      <c r="H20" s="28" t="s">
        <v>22</v>
      </c>
      <c r="I20" s="37" t="str">
        <f t="shared" si="1"/>
        <v xml:space="preserve"> </v>
      </c>
      <c r="J20" s="34" t="str">
        <f t="shared" si="15"/>
        <v xml:space="preserve"> </v>
      </c>
      <c r="K20" s="10"/>
      <c r="L20" s="10" t="s">
        <v>5</v>
      </c>
      <c r="M20" s="11">
        <f t="shared" si="3"/>
        <v>0</v>
      </c>
      <c r="N20" s="11" t="str">
        <f t="shared" si="4"/>
        <v xml:space="preserve"> </v>
      </c>
      <c r="O20" s="12" t="e">
        <f t="shared" si="5"/>
        <v>#VALUE!</v>
      </c>
      <c r="P20" s="13">
        <v>3.5</v>
      </c>
      <c r="Q20" s="13" t="s">
        <v>6</v>
      </c>
      <c r="R20" s="12">
        <f t="shared" si="6"/>
        <v>0</v>
      </c>
      <c r="S20" s="13">
        <v>3</v>
      </c>
      <c r="T20" s="13" t="s">
        <v>7</v>
      </c>
      <c r="U20" s="12">
        <f t="shared" si="7"/>
        <v>0</v>
      </c>
      <c r="V20" s="13">
        <v>2.5</v>
      </c>
      <c r="W20" s="13" t="s">
        <v>8</v>
      </c>
      <c r="X20" s="12">
        <f t="shared" si="8"/>
        <v>0</v>
      </c>
      <c r="Y20" s="13">
        <v>2</v>
      </c>
      <c r="Z20" s="13" t="s">
        <v>9</v>
      </c>
      <c r="AA20" s="12">
        <f t="shared" si="9"/>
        <v>0</v>
      </c>
      <c r="AB20" s="13">
        <v>1.5</v>
      </c>
      <c r="AC20" s="13" t="s">
        <v>10</v>
      </c>
      <c r="AD20" s="12">
        <f t="shared" si="10"/>
        <v>0</v>
      </c>
      <c r="AE20" s="13">
        <v>1</v>
      </c>
      <c r="AF20" s="13" t="s">
        <v>11</v>
      </c>
      <c r="AG20" s="12">
        <f t="shared" si="11"/>
        <v>0</v>
      </c>
      <c r="AH20" s="13">
        <v>0</v>
      </c>
      <c r="AI20" s="13" t="s">
        <v>16</v>
      </c>
      <c r="AJ20" s="12">
        <f t="shared" si="12"/>
        <v>0</v>
      </c>
      <c r="AK20" s="12">
        <f t="shared" si="13"/>
        <v>0</v>
      </c>
      <c r="AL20" s="24" t="str">
        <f t="shared" si="14"/>
        <v xml:space="preserve"> </v>
      </c>
      <c r="AM20" s="12"/>
      <c r="AN20" s="14"/>
      <c r="AO20" s="15"/>
      <c r="AP20" s="15"/>
      <c r="AQ20" s="15"/>
      <c r="AR20" s="15"/>
      <c r="AS20" s="15"/>
      <c r="AT20" s="15"/>
      <c r="AU20" s="15"/>
      <c r="AV20" s="15"/>
      <c r="AW20" s="15"/>
      <c r="AX20" s="15"/>
    </row>
    <row r="21" spans="1:50" ht="20.100000000000001" customHeight="1" x14ac:dyDescent="0.3">
      <c r="A21" s="35"/>
      <c r="B21" s="36"/>
      <c r="C21" s="28"/>
      <c r="D21" s="32" t="str">
        <f t="shared" si="0"/>
        <v xml:space="preserve"> </v>
      </c>
      <c r="E21" s="28"/>
      <c r="F21" s="73"/>
      <c r="G21" s="74"/>
      <c r="H21" s="28" t="s">
        <v>22</v>
      </c>
      <c r="I21" s="37" t="str">
        <f t="shared" si="1"/>
        <v xml:space="preserve"> </v>
      </c>
      <c r="J21" s="34" t="str">
        <f t="shared" si="15"/>
        <v xml:space="preserve"> </v>
      </c>
      <c r="K21" s="10"/>
      <c r="L21" s="10" t="s">
        <v>5</v>
      </c>
      <c r="M21" s="11">
        <f t="shared" si="3"/>
        <v>0</v>
      </c>
      <c r="N21" s="11" t="str">
        <f t="shared" si="4"/>
        <v xml:space="preserve"> </v>
      </c>
      <c r="O21" s="12" t="e">
        <f t="shared" si="5"/>
        <v>#VALUE!</v>
      </c>
      <c r="P21" s="13">
        <v>3.5</v>
      </c>
      <c r="Q21" s="13" t="s">
        <v>6</v>
      </c>
      <c r="R21" s="12">
        <f t="shared" si="6"/>
        <v>0</v>
      </c>
      <c r="S21" s="13">
        <v>3</v>
      </c>
      <c r="T21" s="13" t="s">
        <v>7</v>
      </c>
      <c r="U21" s="12">
        <f t="shared" si="7"/>
        <v>0</v>
      </c>
      <c r="V21" s="13">
        <v>2.5</v>
      </c>
      <c r="W21" s="13" t="s">
        <v>8</v>
      </c>
      <c r="X21" s="12">
        <f t="shared" si="8"/>
        <v>0</v>
      </c>
      <c r="Y21" s="13">
        <v>2</v>
      </c>
      <c r="Z21" s="13" t="s">
        <v>9</v>
      </c>
      <c r="AA21" s="12">
        <f t="shared" si="9"/>
        <v>0</v>
      </c>
      <c r="AB21" s="13">
        <v>1.5</v>
      </c>
      <c r="AC21" s="13" t="s">
        <v>10</v>
      </c>
      <c r="AD21" s="12">
        <f t="shared" si="10"/>
        <v>0</v>
      </c>
      <c r="AE21" s="13">
        <v>1</v>
      </c>
      <c r="AF21" s="13" t="s">
        <v>11</v>
      </c>
      <c r="AG21" s="12">
        <f t="shared" si="11"/>
        <v>0</v>
      </c>
      <c r="AH21" s="13">
        <v>0</v>
      </c>
      <c r="AI21" s="13" t="s">
        <v>16</v>
      </c>
      <c r="AJ21" s="12">
        <f t="shared" si="12"/>
        <v>0</v>
      </c>
      <c r="AK21" s="12">
        <f t="shared" si="13"/>
        <v>0</v>
      </c>
      <c r="AL21" s="24" t="str">
        <f t="shared" si="14"/>
        <v xml:space="preserve"> </v>
      </c>
      <c r="AM21" s="12"/>
      <c r="AN21" s="14"/>
      <c r="AO21" s="15"/>
      <c r="AP21" s="15"/>
      <c r="AQ21" s="15"/>
      <c r="AR21" s="15"/>
      <c r="AS21" s="15"/>
      <c r="AT21" s="15"/>
      <c r="AU21" s="15"/>
      <c r="AV21" s="15"/>
      <c r="AW21" s="15"/>
      <c r="AX21" s="15"/>
    </row>
    <row r="22" spans="1:50" ht="20.100000000000001" customHeight="1" x14ac:dyDescent="0.3">
      <c r="A22" s="35"/>
      <c r="B22" s="36"/>
      <c r="C22" s="28"/>
      <c r="D22" s="32" t="str">
        <f>IF(H22=" "," ",N22)</f>
        <v xml:space="preserve"> </v>
      </c>
      <c r="E22" s="28"/>
      <c r="F22" s="73"/>
      <c r="G22" s="74"/>
      <c r="H22" s="28" t="s">
        <v>22</v>
      </c>
      <c r="I22" s="37" t="str">
        <f t="shared" si="1"/>
        <v xml:space="preserve"> </v>
      </c>
      <c r="J22" s="34" t="str">
        <f t="shared" si="15"/>
        <v xml:space="preserve"> </v>
      </c>
      <c r="K22" s="10"/>
      <c r="L22" s="10" t="s">
        <v>5</v>
      </c>
      <c r="M22" s="11">
        <f t="shared" si="3"/>
        <v>0</v>
      </c>
      <c r="N22" s="11" t="str">
        <f t="shared" si="4"/>
        <v xml:space="preserve"> </v>
      </c>
      <c r="O22" s="12" t="e">
        <f t="shared" si="5"/>
        <v>#VALUE!</v>
      </c>
      <c r="P22" s="13">
        <v>3.5</v>
      </c>
      <c r="Q22" s="13" t="s">
        <v>6</v>
      </c>
      <c r="R22" s="12">
        <f t="shared" si="6"/>
        <v>0</v>
      </c>
      <c r="S22" s="13">
        <v>3</v>
      </c>
      <c r="T22" s="13" t="s">
        <v>7</v>
      </c>
      <c r="U22" s="12">
        <f t="shared" si="7"/>
        <v>0</v>
      </c>
      <c r="V22" s="13">
        <v>2.5</v>
      </c>
      <c r="W22" s="13" t="s">
        <v>8</v>
      </c>
      <c r="X22" s="12">
        <f t="shared" si="8"/>
        <v>0</v>
      </c>
      <c r="Y22" s="13">
        <v>2</v>
      </c>
      <c r="Z22" s="13" t="s">
        <v>9</v>
      </c>
      <c r="AA22" s="12">
        <f t="shared" si="9"/>
        <v>0</v>
      </c>
      <c r="AB22" s="13">
        <v>1.5</v>
      </c>
      <c r="AC22" s="13" t="s">
        <v>10</v>
      </c>
      <c r="AD22" s="12">
        <f t="shared" si="10"/>
        <v>0</v>
      </c>
      <c r="AE22" s="13">
        <v>1</v>
      </c>
      <c r="AF22" s="13" t="s">
        <v>11</v>
      </c>
      <c r="AG22" s="12">
        <f t="shared" si="11"/>
        <v>0</v>
      </c>
      <c r="AH22" s="13">
        <v>0</v>
      </c>
      <c r="AI22" s="13" t="s">
        <v>16</v>
      </c>
      <c r="AJ22" s="12">
        <f t="shared" si="12"/>
        <v>0</v>
      </c>
      <c r="AK22" s="12">
        <f t="shared" si="13"/>
        <v>0</v>
      </c>
      <c r="AL22" s="24" t="str">
        <f t="shared" si="14"/>
        <v xml:space="preserve"> </v>
      </c>
      <c r="AM22" s="12"/>
      <c r="AN22" s="15"/>
      <c r="AO22" s="15"/>
      <c r="AP22" s="15"/>
      <c r="AQ22" s="15"/>
      <c r="AR22" s="15"/>
      <c r="AS22" s="15"/>
      <c r="AT22" s="15"/>
      <c r="AU22" s="15"/>
      <c r="AV22" s="15"/>
      <c r="AW22" s="15"/>
      <c r="AX22" s="15"/>
    </row>
    <row r="23" spans="1:50" ht="20.100000000000001" customHeight="1" x14ac:dyDescent="0.3">
      <c r="A23" s="35"/>
      <c r="B23" s="36"/>
      <c r="C23" s="28"/>
      <c r="D23" s="32" t="str">
        <f t="shared" ref="D23:D33" si="16">IF(H23=" "," ",N23)</f>
        <v xml:space="preserve"> </v>
      </c>
      <c r="E23" s="28"/>
      <c r="F23" s="73"/>
      <c r="G23" s="74"/>
      <c r="H23" s="28" t="s">
        <v>22</v>
      </c>
      <c r="I23" s="37" t="str">
        <f t="shared" si="1"/>
        <v xml:space="preserve"> </v>
      </c>
      <c r="J23" s="34" t="str">
        <f t="shared" si="15"/>
        <v xml:space="preserve"> </v>
      </c>
      <c r="K23" s="10"/>
      <c r="L23" s="10" t="s">
        <v>5</v>
      </c>
      <c r="M23" s="11">
        <f t="shared" si="3"/>
        <v>0</v>
      </c>
      <c r="N23" s="11" t="str">
        <f>IF(C23=0," ",C23+15)</f>
        <v xml:space="preserve"> </v>
      </c>
      <c r="O23" s="12" t="e">
        <f t="shared" si="5"/>
        <v>#VALUE!</v>
      </c>
      <c r="P23" s="13">
        <v>3.5</v>
      </c>
      <c r="Q23" s="13" t="s">
        <v>6</v>
      </c>
      <c r="R23" s="12">
        <f t="shared" si="6"/>
        <v>0</v>
      </c>
      <c r="S23" s="13">
        <v>3</v>
      </c>
      <c r="T23" s="13" t="s">
        <v>7</v>
      </c>
      <c r="U23" s="12">
        <f t="shared" si="7"/>
        <v>0</v>
      </c>
      <c r="V23" s="13">
        <v>2.5</v>
      </c>
      <c r="W23" s="13" t="s">
        <v>8</v>
      </c>
      <c r="X23" s="12">
        <f t="shared" si="8"/>
        <v>0</v>
      </c>
      <c r="Y23" s="13">
        <v>2</v>
      </c>
      <c r="Z23" s="13" t="s">
        <v>9</v>
      </c>
      <c r="AA23" s="12">
        <f t="shared" si="9"/>
        <v>0</v>
      </c>
      <c r="AB23" s="13">
        <v>1.5</v>
      </c>
      <c r="AC23" s="13" t="s">
        <v>10</v>
      </c>
      <c r="AD23" s="12">
        <f t="shared" si="10"/>
        <v>0</v>
      </c>
      <c r="AE23" s="13">
        <v>1</v>
      </c>
      <c r="AF23" s="13" t="s">
        <v>11</v>
      </c>
      <c r="AG23" s="12">
        <f t="shared" si="11"/>
        <v>0</v>
      </c>
      <c r="AH23" s="13">
        <v>0</v>
      </c>
      <c r="AI23" s="13" t="s">
        <v>16</v>
      </c>
      <c r="AJ23" s="12">
        <f t="shared" si="12"/>
        <v>0</v>
      </c>
      <c r="AK23" s="12">
        <f t="shared" si="13"/>
        <v>0</v>
      </c>
      <c r="AL23" s="24" t="str">
        <f t="shared" si="14"/>
        <v xml:space="preserve"> </v>
      </c>
      <c r="AM23" s="12"/>
      <c r="AN23" s="15"/>
      <c r="AO23" s="15"/>
      <c r="AP23" s="15"/>
      <c r="AQ23" s="15"/>
      <c r="AR23" s="15"/>
      <c r="AS23" s="15"/>
      <c r="AT23" s="15"/>
      <c r="AU23" s="15"/>
      <c r="AV23" s="15"/>
      <c r="AW23" s="15"/>
      <c r="AX23" s="15"/>
    </row>
    <row r="24" spans="1:50" ht="20.100000000000001" customHeight="1" x14ac:dyDescent="0.3">
      <c r="A24" s="35"/>
      <c r="B24" s="36"/>
      <c r="C24" s="28"/>
      <c r="D24" s="32" t="str">
        <f t="shared" si="16"/>
        <v xml:space="preserve"> </v>
      </c>
      <c r="E24" s="28"/>
      <c r="F24" s="73"/>
      <c r="G24" s="74"/>
      <c r="H24" s="28" t="s">
        <v>22</v>
      </c>
      <c r="I24" s="37" t="str">
        <f t="shared" si="1"/>
        <v xml:space="preserve"> </v>
      </c>
      <c r="J24" s="34" t="str">
        <f t="shared" si="15"/>
        <v xml:space="preserve"> </v>
      </c>
      <c r="K24" s="10"/>
      <c r="L24" s="10" t="s">
        <v>5</v>
      </c>
      <c r="M24" s="11">
        <f t="shared" si="3"/>
        <v>0</v>
      </c>
      <c r="N24" s="11" t="str">
        <f t="shared" ref="N24:N33" si="17">IF(C24=0," ",C24+15)</f>
        <v xml:space="preserve"> </v>
      </c>
      <c r="O24" s="12" t="e">
        <f t="shared" si="5"/>
        <v>#VALUE!</v>
      </c>
      <c r="P24" s="13">
        <v>3.5</v>
      </c>
      <c r="Q24" s="13" t="s">
        <v>6</v>
      </c>
      <c r="R24" s="12">
        <f t="shared" si="6"/>
        <v>0</v>
      </c>
      <c r="S24" s="13">
        <v>3</v>
      </c>
      <c r="T24" s="13" t="s">
        <v>7</v>
      </c>
      <c r="U24" s="12">
        <f t="shared" si="7"/>
        <v>0</v>
      </c>
      <c r="V24" s="13">
        <v>2.5</v>
      </c>
      <c r="W24" s="13" t="s">
        <v>8</v>
      </c>
      <c r="X24" s="12">
        <f t="shared" si="8"/>
        <v>0</v>
      </c>
      <c r="Y24" s="13">
        <v>2</v>
      </c>
      <c r="Z24" s="13" t="s">
        <v>9</v>
      </c>
      <c r="AA24" s="12">
        <f t="shared" si="9"/>
        <v>0</v>
      </c>
      <c r="AB24" s="13">
        <v>1.5</v>
      </c>
      <c r="AC24" s="13" t="s">
        <v>10</v>
      </c>
      <c r="AD24" s="12">
        <f t="shared" si="10"/>
        <v>0</v>
      </c>
      <c r="AE24" s="13">
        <v>1</v>
      </c>
      <c r="AF24" s="13" t="s">
        <v>11</v>
      </c>
      <c r="AG24" s="12">
        <f t="shared" si="11"/>
        <v>0</v>
      </c>
      <c r="AH24" s="13">
        <v>0</v>
      </c>
      <c r="AI24" s="13" t="s">
        <v>16</v>
      </c>
      <c r="AJ24" s="12">
        <f t="shared" si="12"/>
        <v>0</v>
      </c>
      <c r="AK24" s="12">
        <f t="shared" si="13"/>
        <v>0</v>
      </c>
      <c r="AL24" s="24" t="str">
        <f t="shared" si="14"/>
        <v xml:space="preserve"> </v>
      </c>
      <c r="AM24" s="12"/>
      <c r="AN24" s="15"/>
      <c r="AO24" s="15"/>
      <c r="AP24" s="15"/>
      <c r="AQ24" s="15"/>
      <c r="AR24" s="15"/>
      <c r="AS24" s="15"/>
      <c r="AT24" s="15"/>
      <c r="AU24" s="15"/>
      <c r="AV24" s="15"/>
      <c r="AW24" s="15"/>
      <c r="AX24" s="15"/>
    </row>
    <row r="25" spans="1:50" ht="20.100000000000001" customHeight="1" x14ac:dyDescent="0.3">
      <c r="A25" s="35"/>
      <c r="B25" s="36"/>
      <c r="C25" s="28"/>
      <c r="D25" s="32" t="str">
        <f t="shared" si="16"/>
        <v xml:space="preserve"> </v>
      </c>
      <c r="E25" s="28"/>
      <c r="F25" s="73"/>
      <c r="G25" s="74"/>
      <c r="H25" s="28" t="s">
        <v>22</v>
      </c>
      <c r="I25" s="37" t="str">
        <f t="shared" si="1"/>
        <v xml:space="preserve"> </v>
      </c>
      <c r="J25" s="34" t="str">
        <f t="shared" si="15"/>
        <v xml:space="preserve"> </v>
      </c>
      <c r="K25" s="10"/>
      <c r="L25" s="10" t="s">
        <v>5</v>
      </c>
      <c r="M25" s="11">
        <f t="shared" si="3"/>
        <v>0</v>
      </c>
      <c r="N25" s="11" t="str">
        <f t="shared" si="17"/>
        <v xml:space="preserve"> </v>
      </c>
      <c r="O25" s="12" t="e">
        <f t="shared" si="5"/>
        <v>#VALUE!</v>
      </c>
      <c r="P25" s="13">
        <v>3.5</v>
      </c>
      <c r="Q25" s="13" t="s">
        <v>6</v>
      </c>
      <c r="R25" s="12">
        <f t="shared" si="6"/>
        <v>0</v>
      </c>
      <c r="S25" s="13">
        <v>3</v>
      </c>
      <c r="T25" s="13" t="s">
        <v>7</v>
      </c>
      <c r="U25" s="12">
        <f t="shared" si="7"/>
        <v>0</v>
      </c>
      <c r="V25" s="13">
        <v>2.5</v>
      </c>
      <c r="W25" s="13" t="s">
        <v>8</v>
      </c>
      <c r="X25" s="12">
        <f t="shared" si="8"/>
        <v>0</v>
      </c>
      <c r="Y25" s="13">
        <v>2</v>
      </c>
      <c r="Z25" s="13" t="s">
        <v>9</v>
      </c>
      <c r="AA25" s="12">
        <f t="shared" si="9"/>
        <v>0</v>
      </c>
      <c r="AB25" s="13">
        <v>1.5</v>
      </c>
      <c r="AC25" s="13" t="s">
        <v>10</v>
      </c>
      <c r="AD25" s="12">
        <f t="shared" si="10"/>
        <v>0</v>
      </c>
      <c r="AE25" s="13">
        <v>1</v>
      </c>
      <c r="AF25" s="13" t="s">
        <v>11</v>
      </c>
      <c r="AG25" s="12">
        <f t="shared" si="11"/>
        <v>0</v>
      </c>
      <c r="AH25" s="13">
        <v>0</v>
      </c>
      <c r="AI25" s="13" t="s">
        <v>16</v>
      </c>
      <c r="AJ25" s="12">
        <f t="shared" si="12"/>
        <v>0</v>
      </c>
      <c r="AK25" s="12">
        <f t="shared" si="13"/>
        <v>0</v>
      </c>
      <c r="AL25" s="24" t="str">
        <f t="shared" si="14"/>
        <v xml:space="preserve"> </v>
      </c>
      <c r="AM25" s="12"/>
      <c r="AN25" s="15"/>
      <c r="AO25" s="15"/>
      <c r="AP25" s="15"/>
      <c r="AQ25" s="15"/>
      <c r="AR25" s="15"/>
      <c r="AS25" s="15"/>
      <c r="AT25" s="15"/>
      <c r="AU25" s="15"/>
      <c r="AV25" s="15"/>
      <c r="AW25" s="15"/>
      <c r="AX25" s="15"/>
    </row>
    <row r="26" spans="1:50" ht="20.100000000000001" customHeight="1" x14ac:dyDescent="0.3">
      <c r="A26" s="35"/>
      <c r="B26" s="36"/>
      <c r="C26" s="28"/>
      <c r="D26" s="32" t="str">
        <f t="shared" si="16"/>
        <v xml:space="preserve"> </v>
      </c>
      <c r="E26" s="28"/>
      <c r="F26" s="73"/>
      <c r="G26" s="74"/>
      <c r="H26" s="28" t="s">
        <v>22</v>
      </c>
      <c r="I26" s="37" t="str">
        <f t="shared" si="1"/>
        <v xml:space="preserve"> </v>
      </c>
      <c r="J26" s="34" t="str">
        <f t="shared" si="15"/>
        <v xml:space="preserve"> </v>
      </c>
      <c r="K26" s="10"/>
      <c r="L26" s="10" t="s">
        <v>5</v>
      </c>
      <c r="M26" s="11">
        <f t="shared" si="3"/>
        <v>0</v>
      </c>
      <c r="N26" s="11" t="str">
        <f t="shared" si="17"/>
        <v xml:space="preserve"> </v>
      </c>
      <c r="O26" s="12" t="e">
        <f t="shared" si="5"/>
        <v>#VALUE!</v>
      </c>
      <c r="P26" s="13">
        <v>3.5</v>
      </c>
      <c r="Q26" s="13" t="s">
        <v>6</v>
      </c>
      <c r="R26" s="12">
        <f t="shared" si="6"/>
        <v>0</v>
      </c>
      <c r="S26" s="13">
        <v>3</v>
      </c>
      <c r="T26" s="13" t="s">
        <v>7</v>
      </c>
      <c r="U26" s="12">
        <f t="shared" si="7"/>
        <v>0</v>
      </c>
      <c r="V26" s="13">
        <v>2.5</v>
      </c>
      <c r="W26" s="13" t="s">
        <v>8</v>
      </c>
      <c r="X26" s="12">
        <f t="shared" si="8"/>
        <v>0</v>
      </c>
      <c r="Y26" s="13">
        <v>2</v>
      </c>
      <c r="Z26" s="13" t="s">
        <v>9</v>
      </c>
      <c r="AA26" s="12">
        <f t="shared" si="9"/>
        <v>0</v>
      </c>
      <c r="AB26" s="13">
        <v>1.5</v>
      </c>
      <c r="AC26" s="13" t="s">
        <v>10</v>
      </c>
      <c r="AD26" s="12">
        <f t="shared" si="10"/>
        <v>0</v>
      </c>
      <c r="AE26" s="13">
        <v>1</v>
      </c>
      <c r="AF26" s="13" t="s">
        <v>11</v>
      </c>
      <c r="AG26" s="12">
        <f t="shared" si="11"/>
        <v>0</v>
      </c>
      <c r="AH26" s="13">
        <v>0</v>
      </c>
      <c r="AI26" s="13" t="s">
        <v>16</v>
      </c>
      <c r="AJ26" s="12">
        <f t="shared" si="12"/>
        <v>0</v>
      </c>
      <c r="AK26" s="12">
        <f t="shared" si="13"/>
        <v>0</v>
      </c>
      <c r="AL26" s="24" t="str">
        <f t="shared" si="14"/>
        <v xml:space="preserve"> </v>
      </c>
      <c r="AM26" s="12"/>
      <c r="AN26" s="15"/>
      <c r="AO26" s="15"/>
      <c r="AP26" s="15"/>
      <c r="AQ26" s="15"/>
      <c r="AR26" s="15"/>
      <c r="AS26" s="15"/>
      <c r="AT26" s="15"/>
      <c r="AU26" s="15"/>
      <c r="AV26" s="15"/>
      <c r="AW26" s="15"/>
      <c r="AX26" s="15"/>
    </row>
    <row r="27" spans="1:50" ht="20.100000000000001" customHeight="1" x14ac:dyDescent="0.3">
      <c r="A27" s="35"/>
      <c r="B27" s="36"/>
      <c r="C27" s="28"/>
      <c r="D27" s="32" t="str">
        <f t="shared" si="16"/>
        <v xml:space="preserve"> </v>
      </c>
      <c r="E27" s="28"/>
      <c r="F27" s="73"/>
      <c r="G27" s="74"/>
      <c r="H27" s="28" t="s">
        <v>22</v>
      </c>
      <c r="I27" s="37" t="str">
        <f t="shared" si="1"/>
        <v xml:space="preserve"> </v>
      </c>
      <c r="J27" s="34" t="str">
        <f t="shared" si="15"/>
        <v xml:space="preserve"> </v>
      </c>
      <c r="K27" s="10"/>
      <c r="L27" s="10" t="s">
        <v>5</v>
      </c>
      <c r="M27" s="11">
        <f t="shared" si="3"/>
        <v>0</v>
      </c>
      <c r="N27" s="11" t="str">
        <f t="shared" si="17"/>
        <v xml:space="preserve"> </v>
      </c>
      <c r="O27" s="12" t="e">
        <f t="shared" si="5"/>
        <v>#VALUE!</v>
      </c>
      <c r="P27" s="13">
        <v>3.5</v>
      </c>
      <c r="Q27" s="13" t="s">
        <v>6</v>
      </c>
      <c r="R27" s="12">
        <f t="shared" si="6"/>
        <v>0</v>
      </c>
      <c r="S27" s="13">
        <v>3</v>
      </c>
      <c r="T27" s="13" t="s">
        <v>7</v>
      </c>
      <c r="U27" s="12">
        <f t="shared" si="7"/>
        <v>0</v>
      </c>
      <c r="V27" s="13">
        <v>2.5</v>
      </c>
      <c r="W27" s="13" t="s">
        <v>8</v>
      </c>
      <c r="X27" s="12">
        <f t="shared" si="8"/>
        <v>0</v>
      </c>
      <c r="Y27" s="13">
        <v>2</v>
      </c>
      <c r="Z27" s="13" t="s">
        <v>9</v>
      </c>
      <c r="AA27" s="12">
        <f t="shared" si="9"/>
        <v>0</v>
      </c>
      <c r="AB27" s="13">
        <v>1.5</v>
      </c>
      <c r="AC27" s="13" t="s">
        <v>10</v>
      </c>
      <c r="AD27" s="12">
        <f t="shared" si="10"/>
        <v>0</v>
      </c>
      <c r="AE27" s="13">
        <v>1</v>
      </c>
      <c r="AF27" s="13" t="s">
        <v>11</v>
      </c>
      <c r="AG27" s="12">
        <f t="shared" si="11"/>
        <v>0</v>
      </c>
      <c r="AH27" s="13">
        <v>0</v>
      </c>
      <c r="AI27" s="13" t="s">
        <v>16</v>
      </c>
      <c r="AJ27" s="12">
        <f t="shared" si="12"/>
        <v>0</v>
      </c>
      <c r="AK27" s="12">
        <f t="shared" si="13"/>
        <v>0</v>
      </c>
      <c r="AL27" s="24" t="str">
        <f t="shared" si="14"/>
        <v xml:space="preserve"> </v>
      </c>
      <c r="AM27" s="12"/>
      <c r="AN27" s="15"/>
      <c r="AO27" s="15"/>
      <c r="AP27" s="15"/>
      <c r="AQ27" s="15"/>
      <c r="AR27" s="15"/>
      <c r="AS27" s="15"/>
      <c r="AT27" s="15"/>
      <c r="AU27" s="15"/>
      <c r="AV27" s="15"/>
      <c r="AW27" s="15"/>
      <c r="AX27" s="15"/>
    </row>
    <row r="28" spans="1:50" ht="20.100000000000001" customHeight="1" x14ac:dyDescent="0.3">
      <c r="A28" s="35"/>
      <c r="B28" s="36"/>
      <c r="C28" s="28"/>
      <c r="D28" s="32" t="str">
        <f t="shared" si="16"/>
        <v xml:space="preserve"> </v>
      </c>
      <c r="E28" s="28"/>
      <c r="F28" s="73"/>
      <c r="G28" s="74"/>
      <c r="H28" s="28" t="s">
        <v>22</v>
      </c>
      <c r="I28" s="37" t="str">
        <f t="shared" si="1"/>
        <v xml:space="preserve"> </v>
      </c>
      <c r="J28" s="34" t="str">
        <f t="shared" si="15"/>
        <v xml:space="preserve"> </v>
      </c>
      <c r="K28" s="10"/>
      <c r="L28" s="10" t="s">
        <v>5</v>
      </c>
      <c r="M28" s="11">
        <f t="shared" si="3"/>
        <v>0</v>
      </c>
      <c r="N28" s="11" t="str">
        <f t="shared" si="17"/>
        <v xml:space="preserve"> </v>
      </c>
      <c r="O28" s="12" t="e">
        <f t="shared" si="5"/>
        <v>#VALUE!</v>
      </c>
      <c r="P28" s="13">
        <v>3.5</v>
      </c>
      <c r="Q28" s="13" t="s">
        <v>6</v>
      </c>
      <c r="R28" s="12">
        <f t="shared" si="6"/>
        <v>0</v>
      </c>
      <c r="S28" s="13">
        <v>3</v>
      </c>
      <c r="T28" s="13" t="s">
        <v>7</v>
      </c>
      <c r="U28" s="12">
        <f t="shared" si="7"/>
        <v>0</v>
      </c>
      <c r="V28" s="13">
        <v>2.5</v>
      </c>
      <c r="W28" s="13" t="s">
        <v>8</v>
      </c>
      <c r="X28" s="12">
        <f t="shared" si="8"/>
        <v>0</v>
      </c>
      <c r="Y28" s="13">
        <v>2</v>
      </c>
      <c r="Z28" s="13" t="s">
        <v>9</v>
      </c>
      <c r="AA28" s="12">
        <f t="shared" si="9"/>
        <v>0</v>
      </c>
      <c r="AB28" s="13">
        <v>1.5</v>
      </c>
      <c r="AC28" s="13" t="s">
        <v>10</v>
      </c>
      <c r="AD28" s="12">
        <f t="shared" si="10"/>
        <v>0</v>
      </c>
      <c r="AE28" s="13">
        <v>1</v>
      </c>
      <c r="AF28" s="13" t="s">
        <v>11</v>
      </c>
      <c r="AG28" s="12">
        <f t="shared" si="11"/>
        <v>0</v>
      </c>
      <c r="AH28" s="13">
        <v>0</v>
      </c>
      <c r="AI28" s="13" t="s">
        <v>16</v>
      </c>
      <c r="AJ28" s="12">
        <f t="shared" si="12"/>
        <v>0</v>
      </c>
      <c r="AK28" s="12">
        <f t="shared" si="13"/>
        <v>0</v>
      </c>
      <c r="AL28" s="24" t="str">
        <f t="shared" si="14"/>
        <v xml:space="preserve"> </v>
      </c>
      <c r="AM28" s="12"/>
      <c r="AN28" s="15"/>
      <c r="AO28" s="15"/>
      <c r="AP28" s="15"/>
      <c r="AQ28" s="15"/>
      <c r="AR28" s="15"/>
      <c r="AS28" s="15"/>
      <c r="AT28" s="15"/>
      <c r="AU28" s="15"/>
      <c r="AV28" s="15"/>
      <c r="AW28" s="15"/>
      <c r="AX28" s="15"/>
    </row>
    <row r="29" spans="1:50" ht="20.100000000000001" customHeight="1" x14ac:dyDescent="0.3">
      <c r="A29" s="35"/>
      <c r="B29" s="36"/>
      <c r="C29" s="28"/>
      <c r="D29" s="32" t="str">
        <f t="shared" si="16"/>
        <v xml:space="preserve"> </v>
      </c>
      <c r="E29" s="28"/>
      <c r="F29" s="73"/>
      <c r="G29" s="74"/>
      <c r="H29" s="28" t="s">
        <v>22</v>
      </c>
      <c r="I29" s="37" t="str">
        <f t="shared" si="1"/>
        <v xml:space="preserve"> </v>
      </c>
      <c r="J29" s="34" t="str">
        <f t="shared" si="15"/>
        <v xml:space="preserve"> </v>
      </c>
      <c r="K29" s="10"/>
      <c r="L29" s="10" t="s">
        <v>5</v>
      </c>
      <c r="M29" s="11">
        <f t="shared" si="3"/>
        <v>0</v>
      </c>
      <c r="N29" s="11" t="str">
        <f t="shared" si="17"/>
        <v xml:space="preserve"> </v>
      </c>
      <c r="O29" s="12" t="e">
        <f t="shared" si="5"/>
        <v>#VALUE!</v>
      </c>
      <c r="P29" s="13">
        <v>3.5</v>
      </c>
      <c r="Q29" s="13" t="s">
        <v>6</v>
      </c>
      <c r="R29" s="12">
        <f t="shared" si="6"/>
        <v>0</v>
      </c>
      <c r="S29" s="13">
        <v>3</v>
      </c>
      <c r="T29" s="13" t="s">
        <v>7</v>
      </c>
      <c r="U29" s="12">
        <f t="shared" si="7"/>
        <v>0</v>
      </c>
      <c r="V29" s="13">
        <v>2.5</v>
      </c>
      <c r="W29" s="13" t="s">
        <v>8</v>
      </c>
      <c r="X29" s="12">
        <f t="shared" si="8"/>
        <v>0</v>
      </c>
      <c r="Y29" s="13">
        <v>2</v>
      </c>
      <c r="Z29" s="13" t="s">
        <v>9</v>
      </c>
      <c r="AA29" s="12">
        <f t="shared" si="9"/>
        <v>0</v>
      </c>
      <c r="AB29" s="13">
        <v>1.5</v>
      </c>
      <c r="AC29" s="13" t="s">
        <v>10</v>
      </c>
      <c r="AD29" s="12">
        <f t="shared" si="10"/>
        <v>0</v>
      </c>
      <c r="AE29" s="13">
        <v>1</v>
      </c>
      <c r="AF29" s="13" t="s">
        <v>11</v>
      </c>
      <c r="AG29" s="12">
        <f t="shared" si="11"/>
        <v>0</v>
      </c>
      <c r="AH29" s="13">
        <v>0</v>
      </c>
      <c r="AI29" s="13" t="s">
        <v>16</v>
      </c>
      <c r="AJ29" s="12">
        <f t="shared" si="12"/>
        <v>0</v>
      </c>
      <c r="AK29" s="12">
        <f t="shared" si="13"/>
        <v>0</v>
      </c>
      <c r="AL29" s="24" t="str">
        <f t="shared" si="14"/>
        <v xml:space="preserve"> </v>
      </c>
      <c r="AM29" s="12"/>
      <c r="AN29" s="15"/>
      <c r="AO29" s="15"/>
      <c r="AP29" s="15"/>
      <c r="AQ29" s="15"/>
      <c r="AR29" s="15"/>
      <c r="AS29" s="15"/>
      <c r="AT29" s="15"/>
      <c r="AU29" s="15"/>
      <c r="AV29" s="15"/>
      <c r="AW29" s="15"/>
      <c r="AX29" s="15"/>
    </row>
    <row r="30" spans="1:50" ht="20.100000000000001" customHeight="1" x14ac:dyDescent="0.3">
      <c r="A30" s="35"/>
      <c r="B30" s="36"/>
      <c r="C30" s="28"/>
      <c r="D30" s="32" t="str">
        <f t="shared" si="16"/>
        <v xml:space="preserve"> </v>
      </c>
      <c r="E30" s="28"/>
      <c r="F30" s="73"/>
      <c r="G30" s="74"/>
      <c r="H30" s="28" t="s">
        <v>22</v>
      </c>
      <c r="I30" s="37" t="str">
        <f t="shared" si="1"/>
        <v xml:space="preserve"> </v>
      </c>
      <c r="J30" s="34" t="str">
        <f t="shared" si="15"/>
        <v xml:space="preserve"> </v>
      </c>
      <c r="K30" s="10"/>
      <c r="L30" s="10" t="s">
        <v>5</v>
      </c>
      <c r="M30" s="11">
        <f t="shared" si="3"/>
        <v>0</v>
      </c>
      <c r="N30" s="11" t="str">
        <f t="shared" si="17"/>
        <v xml:space="preserve"> </v>
      </c>
      <c r="O30" s="12" t="e">
        <f t="shared" si="5"/>
        <v>#VALUE!</v>
      </c>
      <c r="P30" s="13">
        <v>3.5</v>
      </c>
      <c r="Q30" s="13" t="s">
        <v>6</v>
      </c>
      <c r="R30" s="12">
        <f t="shared" si="6"/>
        <v>0</v>
      </c>
      <c r="S30" s="13">
        <v>3</v>
      </c>
      <c r="T30" s="13" t="s">
        <v>7</v>
      </c>
      <c r="U30" s="12">
        <f t="shared" si="7"/>
        <v>0</v>
      </c>
      <c r="V30" s="13">
        <v>2.5</v>
      </c>
      <c r="W30" s="13" t="s">
        <v>8</v>
      </c>
      <c r="X30" s="12">
        <f t="shared" si="8"/>
        <v>0</v>
      </c>
      <c r="Y30" s="13">
        <v>2</v>
      </c>
      <c r="Z30" s="13" t="s">
        <v>9</v>
      </c>
      <c r="AA30" s="12">
        <f t="shared" si="9"/>
        <v>0</v>
      </c>
      <c r="AB30" s="13">
        <v>1.5</v>
      </c>
      <c r="AC30" s="13" t="s">
        <v>10</v>
      </c>
      <c r="AD30" s="12">
        <f t="shared" si="10"/>
        <v>0</v>
      </c>
      <c r="AE30" s="13">
        <v>1</v>
      </c>
      <c r="AF30" s="13" t="s">
        <v>11</v>
      </c>
      <c r="AG30" s="12">
        <f t="shared" si="11"/>
        <v>0</v>
      </c>
      <c r="AH30" s="13">
        <v>0</v>
      </c>
      <c r="AI30" s="13" t="s">
        <v>16</v>
      </c>
      <c r="AJ30" s="12">
        <f t="shared" si="12"/>
        <v>0</v>
      </c>
      <c r="AK30" s="12">
        <f t="shared" si="13"/>
        <v>0</v>
      </c>
      <c r="AL30" s="24" t="str">
        <f t="shared" si="14"/>
        <v xml:space="preserve"> </v>
      </c>
      <c r="AM30" s="12"/>
      <c r="AN30" s="15"/>
      <c r="AO30" s="15"/>
      <c r="AP30" s="15"/>
      <c r="AQ30" s="15"/>
      <c r="AR30" s="15"/>
      <c r="AS30" s="15"/>
      <c r="AT30" s="15"/>
      <c r="AU30" s="15"/>
      <c r="AV30" s="15"/>
      <c r="AW30" s="15"/>
      <c r="AX30" s="15"/>
    </row>
    <row r="31" spans="1:50" ht="20.100000000000001" customHeight="1" x14ac:dyDescent="0.3">
      <c r="A31" s="35"/>
      <c r="B31" s="36"/>
      <c r="C31" s="28"/>
      <c r="D31" s="32" t="str">
        <f t="shared" si="16"/>
        <v xml:space="preserve"> </v>
      </c>
      <c r="E31" s="28"/>
      <c r="F31" s="73"/>
      <c r="G31" s="74"/>
      <c r="H31" s="28" t="s">
        <v>22</v>
      </c>
      <c r="I31" s="37" t="str">
        <f t="shared" si="1"/>
        <v xml:space="preserve"> </v>
      </c>
      <c r="J31" s="34" t="str">
        <f t="shared" si="15"/>
        <v xml:space="preserve"> </v>
      </c>
      <c r="K31" s="10"/>
      <c r="L31" s="10" t="s">
        <v>5</v>
      </c>
      <c r="M31" s="11">
        <f t="shared" si="3"/>
        <v>0</v>
      </c>
      <c r="N31" s="11" t="str">
        <f t="shared" si="17"/>
        <v xml:space="preserve"> </v>
      </c>
      <c r="O31" s="12" t="e">
        <f t="shared" si="5"/>
        <v>#VALUE!</v>
      </c>
      <c r="P31" s="13">
        <v>3.5</v>
      </c>
      <c r="Q31" s="13" t="s">
        <v>6</v>
      </c>
      <c r="R31" s="12">
        <f t="shared" si="6"/>
        <v>0</v>
      </c>
      <c r="S31" s="13">
        <v>3</v>
      </c>
      <c r="T31" s="13" t="s">
        <v>7</v>
      </c>
      <c r="U31" s="12">
        <f t="shared" si="7"/>
        <v>0</v>
      </c>
      <c r="V31" s="13">
        <v>2.5</v>
      </c>
      <c r="W31" s="13" t="s">
        <v>8</v>
      </c>
      <c r="X31" s="12">
        <f t="shared" si="8"/>
        <v>0</v>
      </c>
      <c r="Y31" s="13">
        <v>2</v>
      </c>
      <c r="Z31" s="13" t="s">
        <v>9</v>
      </c>
      <c r="AA31" s="12">
        <f t="shared" si="9"/>
        <v>0</v>
      </c>
      <c r="AB31" s="13">
        <v>1.5</v>
      </c>
      <c r="AC31" s="13" t="s">
        <v>10</v>
      </c>
      <c r="AD31" s="12">
        <f t="shared" si="10"/>
        <v>0</v>
      </c>
      <c r="AE31" s="13">
        <v>1</v>
      </c>
      <c r="AF31" s="13" t="s">
        <v>11</v>
      </c>
      <c r="AG31" s="12">
        <f t="shared" si="11"/>
        <v>0</v>
      </c>
      <c r="AH31" s="13">
        <v>0</v>
      </c>
      <c r="AI31" s="13" t="s">
        <v>16</v>
      </c>
      <c r="AJ31" s="12">
        <f t="shared" si="12"/>
        <v>0</v>
      </c>
      <c r="AK31" s="12">
        <f t="shared" si="13"/>
        <v>0</v>
      </c>
      <c r="AL31" s="24" t="str">
        <f t="shared" si="14"/>
        <v xml:space="preserve"> </v>
      </c>
      <c r="AM31" s="12"/>
      <c r="AN31" s="15"/>
      <c r="AO31" s="15"/>
      <c r="AP31" s="15"/>
      <c r="AQ31" s="15"/>
      <c r="AR31" s="15"/>
      <c r="AS31" s="15"/>
      <c r="AT31" s="15"/>
      <c r="AU31" s="15"/>
      <c r="AV31" s="15"/>
      <c r="AW31" s="15"/>
      <c r="AX31" s="15"/>
    </row>
    <row r="32" spans="1:50" ht="20.100000000000001" customHeight="1" x14ac:dyDescent="0.3">
      <c r="A32" s="35"/>
      <c r="B32" s="36"/>
      <c r="C32" s="28"/>
      <c r="D32" s="32" t="str">
        <f t="shared" si="16"/>
        <v xml:space="preserve"> </v>
      </c>
      <c r="E32" s="28"/>
      <c r="F32" s="73"/>
      <c r="G32" s="74"/>
      <c r="H32" s="28" t="s">
        <v>22</v>
      </c>
      <c r="I32" s="37" t="str">
        <f t="shared" si="1"/>
        <v xml:space="preserve"> </v>
      </c>
      <c r="J32" s="34" t="str">
        <f t="shared" si="15"/>
        <v xml:space="preserve"> </v>
      </c>
      <c r="K32" s="10"/>
      <c r="L32" s="10" t="s">
        <v>5</v>
      </c>
      <c r="M32" s="11">
        <f t="shared" si="3"/>
        <v>0</v>
      </c>
      <c r="N32" s="11" t="str">
        <f t="shared" si="17"/>
        <v xml:space="preserve"> </v>
      </c>
      <c r="O32" s="12" t="e">
        <f t="shared" si="5"/>
        <v>#VALUE!</v>
      </c>
      <c r="P32" s="13">
        <v>3.5</v>
      </c>
      <c r="Q32" s="13" t="s">
        <v>6</v>
      </c>
      <c r="R32" s="12">
        <f t="shared" si="6"/>
        <v>0</v>
      </c>
      <c r="S32" s="13">
        <v>3</v>
      </c>
      <c r="T32" s="13" t="s">
        <v>7</v>
      </c>
      <c r="U32" s="12">
        <f t="shared" si="7"/>
        <v>0</v>
      </c>
      <c r="V32" s="13">
        <v>2.5</v>
      </c>
      <c r="W32" s="13" t="s">
        <v>8</v>
      </c>
      <c r="X32" s="12">
        <f t="shared" si="8"/>
        <v>0</v>
      </c>
      <c r="Y32" s="13">
        <v>2</v>
      </c>
      <c r="Z32" s="13" t="s">
        <v>9</v>
      </c>
      <c r="AA32" s="12">
        <f t="shared" si="9"/>
        <v>0</v>
      </c>
      <c r="AB32" s="13">
        <v>1.5</v>
      </c>
      <c r="AC32" s="13" t="s">
        <v>10</v>
      </c>
      <c r="AD32" s="12">
        <f t="shared" si="10"/>
        <v>0</v>
      </c>
      <c r="AE32" s="13">
        <v>1</v>
      </c>
      <c r="AF32" s="13" t="s">
        <v>11</v>
      </c>
      <c r="AG32" s="12">
        <f t="shared" si="11"/>
        <v>0</v>
      </c>
      <c r="AH32" s="13">
        <v>0</v>
      </c>
      <c r="AI32" s="13" t="s">
        <v>16</v>
      </c>
      <c r="AJ32" s="12">
        <f t="shared" si="12"/>
        <v>0</v>
      </c>
      <c r="AK32" s="12">
        <f t="shared" si="13"/>
        <v>0</v>
      </c>
      <c r="AL32" s="24" t="str">
        <f t="shared" si="14"/>
        <v xml:space="preserve"> </v>
      </c>
      <c r="AM32" s="12"/>
      <c r="AN32" s="15"/>
      <c r="AO32" s="15"/>
      <c r="AP32" s="15"/>
      <c r="AQ32" s="15"/>
      <c r="AR32" s="15"/>
      <c r="AS32" s="15"/>
      <c r="AT32" s="15"/>
      <c r="AU32" s="15"/>
      <c r="AV32" s="15"/>
      <c r="AW32" s="15"/>
      <c r="AX32" s="15"/>
    </row>
    <row r="33" spans="1:50" ht="20.100000000000001" customHeight="1" thickBot="1" x14ac:dyDescent="0.35">
      <c r="A33" s="52"/>
      <c r="B33" s="53"/>
      <c r="C33" s="54"/>
      <c r="D33" s="55" t="str">
        <f t="shared" si="16"/>
        <v xml:space="preserve"> </v>
      </c>
      <c r="E33" s="54"/>
      <c r="F33" s="85"/>
      <c r="G33" s="86"/>
      <c r="H33" s="54" t="s">
        <v>22</v>
      </c>
      <c r="I33" s="56" t="str">
        <f t="shared" si="1"/>
        <v xml:space="preserve"> </v>
      </c>
      <c r="J33" s="57" t="str">
        <f t="shared" si="15"/>
        <v xml:space="preserve"> </v>
      </c>
      <c r="K33" s="10"/>
      <c r="L33" s="10" t="s">
        <v>5</v>
      </c>
      <c r="M33" s="11">
        <f t="shared" si="3"/>
        <v>0</v>
      </c>
      <c r="N33" s="11" t="str">
        <f t="shared" si="17"/>
        <v xml:space="preserve"> </v>
      </c>
      <c r="O33" s="12" t="e">
        <f t="shared" si="5"/>
        <v>#VALUE!</v>
      </c>
      <c r="P33" s="13">
        <v>3.5</v>
      </c>
      <c r="Q33" s="13" t="s">
        <v>6</v>
      </c>
      <c r="R33" s="12">
        <f t="shared" si="6"/>
        <v>0</v>
      </c>
      <c r="S33" s="13">
        <v>3</v>
      </c>
      <c r="T33" s="13" t="s">
        <v>7</v>
      </c>
      <c r="U33" s="12">
        <f t="shared" si="7"/>
        <v>0</v>
      </c>
      <c r="V33" s="13">
        <v>2.5</v>
      </c>
      <c r="W33" s="13" t="s">
        <v>8</v>
      </c>
      <c r="X33" s="12">
        <f t="shared" si="8"/>
        <v>0</v>
      </c>
      <c r="Y33" s="13">
        <v>2</v>
      </c>
      <c r="Z33" s="13" t="s">
        <v>9</v>
      </c>
      <c r="AA33" s="12">
        <f t="shared" si="9"/>
        <v>0</v>
      </c>
      <c r="AB33" s="13">
        <v>1.5</v>
      </c>
      <c r="AC33" s="13" t="s">
        <v>10</v>
      </c>
      <c r="AD33" s="12">
        <f t="shared" si="10"/>
        <v>0</v>
      </c>
      <c r="AE33" s="13">
        <v>1</v>
      </c>
      <c r="AF33" s="13" t="s">
        <v>11</v>
      </c>
      <c r="AG33" s="12">
        <f t="shared" si="11"/>
        <v>0</v>
      </c>
      <c r="AH33" s="13">
        <v>0</v>
      </c>
      <c r="AI33" s="13" t="s">
        <v>16</v>
      </c>
      <c r="AJ33" s="12">
        <f t="shared" si="12"/>
        <v>0</v>
      </c>
      <c r="AK33" s="12">
        <f t="shared" si="13"/>
        <v>0</v>
      </c>
      <c r="AL33" s="24" t="str">
        <f t="shared" si="14"/>
        <v xml:space="preserve"> </v>
      </c>
      <c r="AM33" s="15"/>
      <c r="AN33" s="15"/>
      <c r="AO33" s="15"/>
      <c r="AP33" s="15"/>
      <c r="AQ33" s="15"/>
      <c r="AR33" s="15"/>
      <c r="AS33" s="15"/>
      <c r="AT33" s="15"/>
      <c r="AU33" s="15"/>
      <c r="AV33" s="15"/>
      <c r="AW33" s="15"/>
      <c r="AX33" s="15"/>
    </row>
    <row r="34" spans="1:50" ht="16.149999999999999" thickBot="1" x14ac:dyDescent="0.35">
      <c r="A34" s="48"/>
      <c r="B34" s="9"/>
      <c r="C34" s="48"/>
      <c r="D34" s="48"/>
      <c r="E34" s="48"/>
      <c r="F34" s="9"/>
      <c r="G34" s="9"/>
      <c r="H34" s="49"/>
      <c r="I34" s="9"/>
      <c r="J34" s="48"/>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x14ac:dyDescent="0.25">
      <c r="A35" s="83" t="s">
        <v>20</v>
      </c>
      <c r="B35" s="84"/>
      <c r="C35" s="42"/>
      <c r="D35" s="84" t="s">
        <v>20</v>
      </c>
      <c r="E35" s="84"/>
      <c r="F35" s="84"/>
      <c r="G35" s="43"/>
      <c r="H35" s="84" t="s">
        <v>20</v>
      </c>
      <c r="I35" s="84"/>
      <c r="J35" s="87"/>
      <c r="K35" s="16"/>
      <c r="L35" s="17" t="s">
        <v>20</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x14ac:dyDescent="0.3">
      <c r="A36" s="71"/>
      <c r="B36" s="72"/>
      <c r="C36" s="39"/>
      <c r="D36" s="67"/>
      <c r="E36" s="67"/>
      <c r="F36" s="67"/>
      <c r="G36" s="40"/>
      <c r="H36" s="68"/>
      <c r="I36" s="68"/>
      <c r="J36" s="69"/>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x14ac:dyDescent="0.3">
      <c r="A37" s="45"/>
      <c r="B37" s="39"/>
      <c r="C37" s="39"/>
      <c r="D37" s="38"/>
      <c r="E37" s="38"/>
      <c r="F37" s="38"/>
      <c r="G37" s="39"/>
      <c r="H37" s="39"/>
      <c r="I37" s="39"/>
      <c r="J37" s="44"/>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x14ac:dyDescent="0.3">
      <c r="A38" s="45"/>
      <c r="B38" s="39"/>
      <c r="C38" s="39"/>
      <c r="D38" s="70" t="s">
        <v>21</v>
      </c>
      <c r="E38" s="70"/>
      <c r="F38" s="70"/>
      <c r="G38" s="39"/>
      <c r="H38" s="39"/>
      <c r="I38" s="39"/>
      <c r="J38" s="44"/>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x14ac:dyDescent="0.3">
      <c r="A39" s="45"/>
      <c r="B39" s="39"/>
      <c r="C39" s="39"/>
      <c r="D39" s="38"/>
      <c r="E39" s="38"/>
      <c r="F39" s="38"/>
      <c r="G39" s="39"/>
      <c r="H39" s="39"/>
      <c r="I39" s="39"/>
      <c r="J39" s="44"/>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21.75" customHeight="1" x14ac:dyDescent="0.3">
      <c r="A40" s="46"/>
      <c r="B40" s="41"/>
      <c r="C40" s="39"/>
      <c r="D40" s="67"/>
      <c r="E40" s="67"/>
      <c r="F40" s="67"/>
      <c r="G40" s="39"/>
      <c r="H40" s="41"/>
      <c r="I40" s="41"/>
      <c r="J40" s="47"/>
      <c r="K40" s="7"/>
      <c r="L40" s="7"/>
    </row>
    <row r="41" spans="1:50" ht="27" customHeight="1" x14ac:dyDescent="0.25">
      <c r="A41" s="61" t="s">
        <v>23</v>
      </c>
      <c r="B41" s="62"/>
      <c r="C41" s="62"/>
      <c r="D41" s="62"/>
      <c r="E41" s="62"/>
      <c r="F41" s="62"/>
      <c r="G41" s="62"/>
      <c r="H41" s="62"/>
      <c r="I41" s="62"/>
      <c r="J41" s="63"/>
      <c r="K41" s="7"/>
      <c r="L41" s="7"/>
    </row>
    <row r="42" spans="1:50" s="5" customFormat="1" ht="174.75" customHeight="1" thickBot="1" x14ac:dyDescent="0.3">
      <c r="A42" s="64" t="s">
        <v>33</v>
      </c>
      <c r="B42" s="65"/>
      <c r="C42" s="65"/>
      <c r="D42" s="65"/>
      <c r="E42" s="65"/>
      <c r="F42" s="65"/>
      <c r="G42" s="65"/>
      <c r="H42" s="65"/>
      <c r="I42" s="65"/>
      <c r="J42" s="66"/>
      <c r="K42" s="7"/>
      <c r="L42" s="7"/>
    </row>
    <row r="43" spans="1:50" s="5" customFormat="1" ht="21.75" customHeight="1" x14ac:dyDescent="0.3">
      <c r="A43" s="59" t="s">
        <v>30</v>
      </c>
      <c r="B43" s="58" t="s">
        <v>29</v>
      </c>
      <c r="D43" s="4"/>
      <c r="E43" s="4"/>
      <c r="H43" s="6"/>
      <c r="I43" s="60" t="s">
        <v>31</v>
      </c>
      <c r="J43" s="60"/>
    </row>
    <row r="44" spans="1:50" s="5" customFormat="1" ht="15.6" x14ac:dyDescent="0.3">
      <c r="A44" s="4"/>
      <c r="C44" s="4"/>
      <c r="D44" s="4"/>
      <c r="E44" s="4"/>
      <c r="H44" s="6"/>
      <c r="J44" s="4"/>
    </row>
    <row r="45" spans="1:50" s="5" customFormat="1" ht="15.6" x14ac:dyDescent="0.3">
      <c r="A45" s="4"/>
      <c r="C45" s="4"/>
      <c r="D45" s="4"/>
      <c r="E45" s="4"/>
      <c r="H45" s="6"/>
      <c r="J45" s="4"/>
    </row>
    <row r="46" spans="1:50" s="5" customFormat="1" ht="15.6" x14ac:dyDescent="0.3">
      <c r="A46" s="4"/>
      <c r="C46" s="4"/>
      <c r="D46" s="4"/>
      <c r="E46" s="4"/>
      <c r="H46" s="6"/>
      <c r="J46" s="4"/>
    </row>
    <row r="47" spans="1:50" s="5" customFormat="1" ht="15.6" x14ac:dyDescent="0.3">
      <c r="A47" s="4"/>
      <c r="C47" s="4"/>
      <c r="D47" s="4"/>
      <c r="E47" s="4"/>
      <c r="H47" s="6"/>
      <c r="J47" s="4"/>
    </row>
    <row r="48" spans="1:50" s="5" customFormat="1" ht="15.6" x14ac:dyDescent="0.3">
      <c r="A48" s="4"/>
      <c r="C48" s="4"/>
      <c r="D48" s="4"/>
      <c r="E48" s="4"/>
      <c r="H48" s="6"/>
      <c r="J48" s="4"/>
    </row>
    <row r="49" spans="1:10" s="5" customFormat="1" ht="15.6" x14ac:dyDescent="0.3">
      <c r="A49" s="4"/>
      <c r="C49" s="4"/>
      <c r="D49" s="4"/>
      <c r="E49" s="4"/>
      <c r="H49" s="6"/>
      <c r="J49" s="4"/>
    </row>
    <row r="50" spans="1:10" s="5" customFormat="1" ht="15.6" x14ac:dyDescent="0.3">
      <c r="A50" s="4"/>
      <c r="C50" s="4"/>
      <c r="D50" s="4"/>
      <c r="E50" s="4"/>
      <c r="H50" s="6"/>
      <c r="J50" s="4"/>
    </row>
    <row r="51" spans="1:10" s="5" customFormat="1" ht="15.6" x14ac:dyDescent="0.3">
      <c r="A51" s="4"/>
      <c r="C51" s="4"/>
      <c r="D51" s="4"/>
      <c r="E51" s="4"/>
      <c r="H51" s="6"/>
      <c r="J51" s="4"/>
    </row>
    <row r="52" spans="1:10" s="5" customFormat="1" ht="15.6" x14ac:dyDescent="0.3">
      <c r="A52" s="4"/>
      <c r="C52" s="4"/>
      <c r="D52" s="4"/>
      <c r="E52" s="4"/>
      <c r="H52" s="6"/>
      <c r="J52" s="4"/>
    </row>
    <row r="53" spans="1:10" s="5" customFormat="1" ht="15.6" x14ac:dyDescent="0.3">
      <c r="A53" s="4"/>
      <c r="C53" s="4"/>
      <c r="D53" s="4"/>
      <c r="E53" s="4"/>
      <c r="H53" s="6"/>
      <c r="J53" s="4"/>
    </row>
    <row r="54" spans="1:10" s="5" customFormat="1" ht="15.6" x14ac:dyDescent="0.3">
      <c r="A54" s="4"/>
      <c r="C54" s="4"/>
      <c r="D54" s="4"/>
      <c r="E54" s="4"/>
      <c r="H54" s="6"/>
      <c r="J54" s="4"/>
    </row>
    <row r="55" spans="1:10" s="5" customFormat="1" ht="15.6" x14ac:dyDescent="0.3">
      <c r="A55" s="4"/>
      <c r="C55" s="4"/>
      <c r="D55" s="4"/>
      <c r="E55" s="4"/>
      <c r="H55" s="6"/>
      <c r="J55" s="4"/>
    </row>
    <row r="56" spans="1:10" s="5" customFormat="1" ht="15.6" x14ac:dyDescent="0.3">
      <c r="A56" s="4"/>
      <c r="C56" s="4"/>
      <c r="D56" s="4"/>
      <c r="E56" s="4"/>
      <c r="H56" s="6"/>
      <c r="J56" s="4"/>
    </row>
    <row r="57" spans="1:10" s="5" customFormat="1" ht="15.6" x14ac:dyDescent="0.3">
      <c r="A57" s="4"/>
      <c r="C57" s="4"/>
      <c r="D57" s="4"/>
      <c r="E57" s="4"/>
      <c r="H57" s="6"/>
      <c r="J57" s="4"/>
    </row>
    <row r="58" spans="1:10" s="5" customFormat="1" ht="15.6" x14ac:dyDescent="0.3">
      <c r="A58" s="4"/>
      <c r="C58" s="4"/>
      <c r="D58" s="4"/>
      <c r="E58" s="4"/>
      <c r="H58" s="6"/>
      <c r="J58" s="4"/>
    </row>
    <row r="59" spans="1:10" s="5" customFormat="1" ht="15.6" x14ac:dyDescent="0.3">
      <c r="A59" s="4"/>
      <c r="C59" s="4"/>
      <c r="D59" s="4"/>
      <c r="E59" s="4"/>
      <c r="H59" s="6"/>
      <c r="J59" s="4"/>
    </row>
    <row r="60" spans="1:10" s="5" customFormat="1" ht="15.6" x14ac:dyDescent="0.3">
      <c r="A60" s="4"/>
      <c r="C60" s="4"/>
      <c r="D60" s="4"/>
      <c r="E60" s="4"/>
      <c r="H60" s="6"/>
      <c r="J60" s="4"/>
    </row>
    <row r="61" spans="1:10" s="5" customFormat="1" ht="15.6" x14ac:dyDescent="0.3">
      <c r="A61" s="4"/>
      <c r="C61" s="4"/>
      <c r="D61" s="4"/>
      <c r="E61" s="4"/>
      <c r="H61" s="6"/>
      <c r="J61" s="4"/>
    </row>
    <row r="62" spans="1:10" s="5" customFormat="1" ht="15.6" x14ac:dyDescent="0.3">
      <c r="A62" s="4"/>
      <c r="C62" s="4"/>
      <c r="D62" s="4"/>
      <c r="E62" s="4"/>
      <c r="H62" s="6"/>
      <c r="J62" s="4"/>
    </row>
    <row r="63" spans="1:10" s="5" customFormat="1" ht="15.6" x14ac:dyDescent="0.3">
      <c r="A63" s="4"/>
      <c r="C63" s="4"/>
      <c r="D63" s="4"/>
      <c r="E63" s="4"/>
      <c r="H63" s="6"/>
      <c r="J63" s="4"/>
    </row>
    <row r="64" spans="1:10" s="5" customFormat="1" ht="15.6" x14ac:dyDescent="0.3">
      <c r="A64" s="4"/>
      <c r="C64" s="4"/>
      <c r="D64" s="4"/>
      <c r="E64" s="4"/>
      <c r="H64" s="6"/>
      <c r="J64" s="4"/>
    </row>
    <row r="65" spans="1:10" s="5" customFormat="1" ht="15.6" x14ac:dyDescent="0.3">
      <c r="A65" s="4"/>
      <c r="C65" s="4"/>
      <c r="D65" s="4"/>
      <c r="E65" s="4"/>
      <c r="H65" s="6"/>
      <c r="J65" s="4"/>
    </row>
    <row r="66" spans="1:10" s="5" customFormat="1" ht="15.6" x14ac:dyDescent="0.3">
      <c r="A66" s="4"/>
      <c r="C66" s="4"/>
      <c r="D66" s="4"/>
      <c r="E66" s="4"/>
      <c r="H66" s="6"/>
      <c r="J66" s="4"/>
    </row>
    <row r="67" spans="1:10" s="5" customFormat="1" ht="15.6" x14ac:dyDescent="0.3">
      <c r="A67" s="4"/>
      <c r="C67" s="4"/>
      <c r="D67" s="4"/>
      <c r="E67" s="4"/>
      <c r="H67" s="6"/>
      <c r="J67" s="4"/>
    </row>
    <row r="68" spans="1:10" s="5" customFormat="1" ht="15.6" x14ac:dyDescent="0.3">
      <c r="A68" s="4"/>
      <c r="C68" s="4"/>
      <c r="D68" s="4"/>
      <c r="E68" s="4"/>
      <c r="H68" s="6"/>
      <c r="J68" s="4"/>
    </row>
    <row r="69" spans="1:10" s="5" customFormat="1" ht="15.6" x14ac:dyDescent="0.3">
      <c r="A69" s="4"/>
      <c r="C69" s="4"/>
      <c r="D69" s="4"/>
      <c r="E69" s="4"/>
      <c r="H69" s="6"/>
      <c r="J69" s="4"/>
    </row>
    <row r="70" spans="1:10" s="5" customFormat="1" ht="15.6" x14ac:dyDescent="0.3">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row r="362" spans="1:10" s="5" customFormat="1" x14ac:dyDescent="0.25">
      <c r="A362" s="4"/>
      <c r="C362" s="4"/>
      <c r="D362" s="4"/>
      <c r="E362" s="4"/>
      <c r="H362" s="6"/>
      <c r="J362" s="4"/>
    </row>
    <row r="363" spans="1:10" s="5" customFormat="1" x14ac:dyDescent="0.25">
      <c r="A363" s="4"/>
      <c r="C363" s="4"/>
      <c r="D363" s="4"/>
      <c r="E363" s="4"/>
      <c r="H363" s="6"/>
      <c r="J363" s="4"/>
    </row>
    <row r="364" spans="1:10" s="5" customFormat="1" x14ac:dyDescent="0.25">
      <c r="A364" s="4"/>
      <c r="C364" s="4"/>
      <c r="D364" s="4"/>
      <c r="E364" s="4"/>
      <c r="H364" s="6"/>
      <c r="J364" s="4"/>
    </row>
    <row r="365" spans="1:10" s="5" customFormat="1" x14ac:dyDescent="0.25">
      <c r="A365" s="4"/>
      <c r="C365" s="4"/>
      <c r="D365" s="4"/>
      <c r="E365" s="4"/>
      <c r="H365" s="6"/>
      <c r="J365" s="4"/>
    </row>
    <row r="366" spans="1:10" s="5" customFormat="1" x14ac:dyDescent="0.25">
      <c r="A366" s="4"/>
      <c r="C366" s="4"/>
      <c r="D366" s="4"/>
      <c r="E366" s="4"/>
      <c r="H366" s="6"/>
      <c r="J366" s="4"/>
    </row>
  </sheetData>
  <mergeCells count="43">
    <mergeCell ref="A6:J6"/>
    <mergeCell ref="A1:J1"/>
    <mergeCell ref="A2:J2"/>
    <mergeCell ref="A3:J3"/>
    <mergeCell ref="A4:J4"/>
    <mergeCell ref="A5:J5"/>
    <mergeCell ref="A7:J7"/>
    <mergeCell ref="A8:J8"/>
    <mergeCell ref="A35:B35"/>
    <mergeCell ref="F16:G16"/>
    <mergeCell ref="F17:G17"/>
    <mergeCell ref="F18:G18"/>
    <mergeCell ref="F19:G19"/>
    <mergeCell ref="F23:G23"/>
    <mergeCell ref="F24:G24"/>
    <mergeCell ref="F25:G25"/>
    <mergeCell ref="F26:G26"/>
    <mergeCell ref="F27:G27"/>
    <mergeCell ref="F33:G33"/>
    <mergeCell ref="H35:J35"/>
    <mergeCell ref="D35:F35"/>
    <mergeCell ref="F10:G10"/>
    <mergeCell ref="F11:G11"/>
    <mergeCell ref="F12:G12"/>
    <mergeCell ref="F13:G13"/>
    <mergeCell ref="F14:G14"/>
    <mergeCell ref="F15:G15"/>
    <mergeCell ref="F28:G28"/>
    <mergeCell ref="F20:G20"/>
    <mergeCell ref="F21:G21"/>
    <mergeCell ref="F22:G22"/>
    <mergeCell ref="F32:G32"/>
    <mergeCell ref="F29:G29"/>
    <mergeCell ref="F30:G30"/>
    <mergeCell ref="F31:G31"/>
    <mergeCell ref="I43:J43"/>
    <mergeCell ref="A41:J41"/>
    <mergeCell ref="A42:J42"/>
    <mergeCell ref="D36:F36"/>
    <mergeCell ref="H36:J36"/>
    <mergeCell ref="D38:F38"/>
    <mergeCell ref="D40:F40"/>
    <mergeCell ref="A36:B36"/>
  </mergeCells>
  <printOptions horizontalCentered="1" verticalCentered="1"/>
  <pageMargins left="0.28000000000000003" right="0.23" top="0.17" bottom="0" header="0" footer="0"/>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e.balcı</dc:creator>
  <cp:lastModifiedBy>PCs</cp:lastModifiedBy>
  <cp:lastPrinted>2012-12-18T13:32:08Z</cp:lastPrinted>
  <dcterms:created xsi:type="dcterms:W3CDTF">2012-11-14T14:17:27Z</dcterms:created>
  <dcterms:modified xsi:type="dcterms:W3CDTF">2017-05-24T11:05:37Z</dcterms:modified>
</cp:coreProperties>
</file>